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aw data" sheetId="2" r:id="rId1"/>
    <sheet name="Turn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3" i="1" l="1"/>
  <c r="AC24" i="1"/>
  <c r="AC25" i="1"/>
  <c r="AC26" i="1"/>
  <c r="AC27" i="1"/>
  <c r="AC28" i="1"/>
  <c r="AC29" i="1"/>
  <c r="AC30" i="1"/>
  <c r="AC31" i="1"/>
  <c r="AC3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AC22" i="1"/>
  <c r="AA12" i="1"/>
  <c r="Y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4" i="1"/>
  <c r="AB23" i="1"/>
  <c r="AB24" i="1"/>
  <c r="AB25" i="1"/>
  <c r="AB26" i="1"/>
  <c r="AB27" i="1"/>
  <c r="AB28" i="1"/>
  <c r="AB29" i="1"/>
  <c r="AB30" i="1"/>
  <c r="AB31" i="1"/>
  <c r="AB3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AB22" i="1"/>
  <c r="Z12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V23" i="1"/>
  <c r="V24" i="1"/>
  <c r="V25" i="1"/>
  <c r="V26" i="1"/>
  <c r="V27" i="1"/>
  <c r="V28" i="1"/>
  <c r="V29" i="1"/>
  <c r="V30" i="1"/>
  <c r="V31" i="1"/>
  <c r="V32" i="1"/>
  <c r="V22" i="1"/>
  <c r="U23" i="1"/>
  <c r="U24" i="1"/>
  <c r="U25" i="1"/>
  <c r="U26" i="1"/>
  <c r="U27" i="1"/>
  <c r="U28" i="1"/>
  <c r="U29" i="1"/>
  <c r="U30" i="1"/>
  <c r="U31" i="1"/>
  <c r="U32" i="1"/>
  <c r="U2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12" i="1"/>
  <c r="R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M23" i="1"/>
  <c r="M24" i="1"/>
  <c r="M25" i="1"/>
  <c r="M26" i="1"/>
  <c r="M27" i="1"/>
  <c r="M28" i="1"/>
  <c r="M29" i="1"/>
  <c r="M30" i="1"/>
  <c r="M31" i="1"/>
  <c r="M3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O4" i="1"/>
  <c r="M22" i="1"/>
  <c r="K12" i="1"/>
  <c r="I4" i="1"/>
</calcChain>
</file>

<file path=xl/sharedStrings.xml><?xml version="1.0" encoding="utf-8"?>
<sst xmlns="http://schemas.openxmlformats.org/spreadsheetml/2006/main" count="38" uniqueCount="17">
  <si>
    <t>Production</t>
  </si>
  <si>
    <t>Era I tech cost</t>
  </si>
  <si>
    <t>Era II tech cost</t>
  </si>
  <si>
    <t>Era III tech cost</t>
  </si>
  <si>
    <t>Raw data</t>
  </si>
  <si>
    <t>Tech tree costs</t>
  </si>
  <si>
    <t>Turns</t>
  </si>
  <si>
    <t>"Turns": tech cost/corresponding row tech production</t>
  </si>
  <si>
    <t>Era I mean cost</t>
  </si>
  <si>
    <t>Era II mean cost</t>
  </si>
  <si>
    <t>Era III mean cost</t>
  </si>
  <si>
    <t>ES 2 Original costs</t>
  </si>
  <si>
    <t>Own era mean costs</t>
  </si>
  <si>
    <t>Overall mean costs</t>
  </si>
  <si>
    <t>" Own era mean": sum of same techs era costs (during this era period) / num of tech unlocked before next era.</t>
  </si>
  <si>
    <t>"Overall era mean": sum of all techs from same era costs / total era possible unlocked techs (stopped at existing techs)</t>
  </si>
  <si>
    <t>Existing techs: Era I: 19, Era II: 21, Era III: 20, not counting specific factions techs.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</si>
</sst>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Turns</a:t>
            </a:r>
            <a:r>
              <a:rPr lang="es-ES" baseline="0"/>
              <a:t> to research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692038495188101E-2"/>
          <c:y val="0.30076443569553807"/>
          <c:w val="0.75954732234279898"/>
          <c:h val="0.49777158063575389"/>
        </c:manualLayout>
      </c:layout>
      <c:lineChart>
        <c:grouping val="standard"/>
        <c:varyColors val="0"/>
        <c:ser>
          <c:idx val="0"/>
          <c:order val="0"/>
          <c:tx>
            <c:v>Era 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Turns!$I$4:$I$23</c:f>
              <c:numCache>
                <c:formatCode>#,##0_ ;[Red]\-#,##0\ </c:formatCode>
                <c:ptCount val="20"/>
                <c:pt idx="0">
                  <c:v>2.6470588235294117</c:v>
                </c:pt>
                <c:pt idx="1">
                  <c:v>3.2195121951219514</c:v>
                </c:pt>
                <c:pt idx="2">
                  <c:v>4.6585365853658534</c:v>
                </c:pt>
                <c:pt idx="3">
                  <c:v>6.5609756097560972</c:v>
                </c:pt>
                <c:pt idx="4">
                  <c:v>6.3448275862068968</c:v>
                </c:pt>
                <c:pt idx="5">
                  <c:v>11.106060606060606</c:v>
                </c:pt>
                <c:pt idx="6">
                  <c:v>9.125</c:v>
                </c:pt>
                <c:pt idx="7">
                  <c:v>5.8872549019607847</c:v>
                </c:pt>
                <c:pt idx="8">
                  <c:v>4.671361502347418</c:v>
                </c:pt>
                <c:pt idx="9">
                  <c:v>4.1047297297297298</c:v>
                </c:pt>
                <c:pt idx="10">
                  <c:v>3.2533333333333334</c:v>
                </c:pt>
                <c:pt idx="11">
                  <c:v>2.8292682926829267</c:v>
                </c:pt>
                <c:pt idx="12">
                  <c:v>2.5716080402010051</c:v>
                </c:pt>
                <c:pt idx="13">
                  <c:v>2.9862155388471177</c:v>
                </c:pt>
                <c:pt idx="14">
                  <c:v>3.0397790055248617</c:v>
                </c:pt>
                <c:pt idx="15">
                  <c:v>3.1322067594433398</c:v>
                </c:pt>
                <c:pt idx="16">
                  <c:v>3.3611632270168856</c:v>
                </c:pt>
                <c:pt idx="17">
                  <c:v>3.5571177504393674</c:v>
                </c:pt>
                <c:pt idx="18">
                  <c:v>2.8603773584905658</c:v>
                </c:pt>
                <c:pt idx="19">
                  <c:v>3.5048275862068965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9F-4C6F-89A4-46EE0A5BD469}"/>
            </c:ext>
          </c:extLst>
        </c:ser>
        <c:ser>
          <c:idx val="1"/>
          <c:order val="1"/>
          <c:tx>
            <c:v>Era II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Turns!$K$4:$K$32</c:f>
              <c:numCache>
                <c:formatCode>#,##0_ ;[Red]\-#,##0\ </c:formatCode>
                <c:ptCount val="29"/>
                <c:pt idx="8">
                  <c:v>8.2769953051643199</c:v>
                </c:pt>
                <c:pt idx="9">
                  <c:v>7.2770270270270272</c:v>
                </c:pt>
                <c:pt idx="10">
                  <c:v>5.7666666666666666</c:v>
                </c:pt>
                <c:pt idx="11">
                  <c:v>5.0162601626016263</c:v>
                </c:pt>
                <c:pt idx="12">
                  <c:v>4.557788944723618</c:v>
                </c:pt>
                <c:pt idx="13">
                  <c:v>5.2944862155388472</c:v>
                </c:pt>
                <c:pt idx="14">
                  <c:v>5.3889502762430936</c:v>
                </c:pt>
                <c:pt idx="15">
                  <c:v>5.5516898608349905</c:v>
                </c:pt>
                <c:pt idx="16">
                  <c:v>5.9587242026266418</c:v>
                </c:pt>
                <c:pt idx="17">
                  <c:v>6.3066783831282951</c:v>
                </c:pt>
                <c:pt idx="18">
                  <c:v>3.3805031446540879</c:v>
                </c:pt>
                <c:pt idx="19">
                  <c:v>4.1420689655172414</c:v>
                </c:pt>
                <c:pt idx="20">
                  <c:v>3.4321685508735866</c:v>
                </c:pt>
                <c:pt idx="21">
                  <c:v>3.3280828082808283</c:v>
                </c:pt>
                <c:pt idx="22">
                  <c:v>3.5142241379310346</c:v>
                </c:pt>
                <c:pt idx="23">
                  <c:v>2.608037274315667</c:v>
                </c:pt>
                <c:pt idx="24">
                  <c:v>2.5239443872296601</c:v>
                </c:pt>
                <c:pt idx="25">
                  <c:v>2.6348854397634884</c:v>
                </c:pt>
                <c:pt idx="26">
                  <c:v>2.6890892279241796</c:v>
                </c:pt>
                <c:pt idx="27">
                  <c:v>2.92354031510658</c:v>
                </c:pt>
                <c:pt idx="28">
                  <c:v>3.0882352941176472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9F-4C6F-89A4-46EE0A5BD469}"/>
            </c:ext>
          </c:extLst>
        </c:ser>
        <c:ser>
          <c:idx val="2"/>
          <c:order val="2"/>
          <c:tx>
            <c:v>Era III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Turns!$M$4:$M$32</c:f>
              <c:numCache>
                <c:formatCode>#,##0_ ;[Red]\-#,##0\ </c:formatCode>
                <c:ptCount val="29"/>
                <c:pt idx="18">
                  <c:v>5.8509433962264152</c:v>
                </c:pt>
                <c:pt idx="19">
                  <c:v>7.1689655172413795</c:v>
                </c:pt>
                <c:pt idx="20">
                  <c:v>5.9403905447070917</c:v>
                </c:pt>
                <c:pt idx="21">
                  <c:v>5.7596759675967597</c:v>
                </c:pt>
                <c:pt idx="22">
                  <c:v>6.0823275862068966</c:v>
                </c:pt>
                <c:pt idx="23">
                  <c:v>4.5136866627839254</c:v>
                </c:pt>
                <c:pt idx="24">
                  <c:v>4.3684346035015444</c:v>
                </c:pt>
                <c:pt idx="25">
                  <c:v>4.5604828775560486</c:v>
                </c:pt>
                <c:pt idx="26">
                  <c:v>3.1028663892741561</c:v>
                </c:pt>
                <c:pt idx="27">
                  <c:v>3.3732622798887859</c:v>
                </c:pt>
                <c:pt idx="28">
                  <c:v>3.563348416289593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9F-4C6F-89A4-46EE0A5BD469}"/>
            </c:ext>
          </c:extLst>
        </c:ser>
        <c:ser>
          <c:idx val="3"/>
          <c:order val="3"/>
          <c:tx>
            <c:v>ES1 tree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Turns!$O$4:$O$32</c:f>
              <c:numCache>
                <c:formatCode>General</c:formatCode>
                <c:ptCount val="29"/>
                <c:pt idx="0">
                  <c:v>1.1764705882352942</c:v>
                </c:pt>
                <c:pt idx="1">
                  <c:v>0.97560975609756095</c:v>
                </c:pt>
                <c:pt idx="2">
                  <c:v>0.97560975609756095</c:v>
                </c:pt>
                <c:pt idx="3">
                  <c:v>3.1707317073170733</c:v>
                </c:pt>
                <c:pt idx="4">
                  <c:v>2.2413793103448274</c:v>
                </c:pt>
                <c:pt idx="5">
                  <c:v>1.9696969696969697</c:v>
                </c:pt>
                <c:pt idx="6">
                  <c:v>2.8846153846153846</c:v>
                </c:pt>
                <c:pt idx="7">
                  <c:v>1.4705882352941178</c:v>
                </c:pt>
                <c:pt idx="8">
                  <c:v>1.408450704225352</c:v>
                </c:pt>
                <c:pt idx="9">
                  <c:v>2.2972972972972974</c:v>
                </c:pt>
                <c:pt idx="10">
                  <c:v>1.5111111111111111</c:v>
                </c:pt>
                <c:pt idx="11">
                  <c:v>1.1056910569105691</c:v>
                </c:pt>
                <c:pt idx="12">
                  <c:v>2.2613065326633164</c:v>
                </c:pt>
                <c:pt idx="13">
                  <c:v>2.255639097744361</c:v>
                </c:pt>
                <c:pt idx="14">
                  <c:v>1.988950276243094</c:v>
                </c:pt>
                <c:pt idx="15">
                  <c:v>3.9761431411530817</c:v>
                </c:pt>
                <c:pt idx="16">
                  <c:v>3.75234521575985</c:v>
                </c:pt>
                <c:pt idx="17">
                  <c:v>3.5149384885764499</c:v>
                </c:pt>
                <c:pt idx="18">
                  <c:v>4.716981132075472</c:v>
                </c:pt>
                <c:pt idx="19">
                  <c:v>5.1724137931034484</c:v>
                </c:pt>
                <c:pt idx="20">
                  <c:v>3.8540596094552928</c:v>
                </c:pt>
                <c:pt idx="21">
                  <c:v>6.3006300630063006</c:v>
                </c:pt>
                <c:pt idx="22">
                  <c:v>6.0344827586206895</c:v>
                </c:pt>
                <c:pt idx="23">
                  <c:v>4.0768782760629003</c:v>
                </c:pt>
                <c:pt idx="24">
                  <c:v>6.4366632337796084</c:v>
                </c:pt>
                <c:pt idx="25">
                  <c:v>6.1591525006159156</c:v>
                </c:pt>
                <c:pt idx="26">
                  <c:v>5.7790106333795652</c:v>
                </c:pt>
                <c:pt idx="27">
                  <c:v>8.3410565338276186</c:v>
                </c:pt>
                <c:pt idx="28">
                  <c:v>8.1447963800904972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49F-4C6F-89A4-46EE0A5BD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052760"/>
        <c:axId val="329053088"/>
      </c:lineChart>
      <c:catAx>
        <c:axId val="32905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9053088"/>
        <c:crosses val="autoZero"/>
        <c:auto val="1"/>
        <c:lblAlgn val="ctr"/>
        <c:lblOffset val="100"/>
        <c:noMultiLvlLbl val="0"/>
      </c:catAx>
      <c:valAx>
        <c:axId val="32905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905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Turns</a:t>
            </a:r>
            <a:r>
              <a:rPr lang="es-ES" baseline="0"/>
              <a:t> to research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692038495188101E-2"/>
          <c:y val="0.30076443569553807"/>
          <c:w val="0.75954732234279898"/>
          <c:h val="0.49777158063575389"/>
        </c:manualLayout>
      </c:layout>
      <c:lineChart>
        <c:grouping val="standard"/>
        <c:varyColors val="0"/>
        <c:ser>
          <c:idx val="0"/>
          <c:order val="0"/>
          <c:tx>
            <c:v>Era 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Turns!$R$4:$R$32</c:f>
              <c:numCache>
                <c:formatCode>#,##0_ ;[Red]\-#,##0\ </c:formatCode>
                <c:ptCount val="29"/>
                <c:pt idx="0">
                  <c:v>14.459558823529411</c:v>
                </c:pt>
                <c:pt idx="1">
                  <c:v>11.990853658536585</c:v>
                </c:pt>
                <c:pt idx="2">
                  <c:v>11.990853658536585</c:v>
                </c:pt>
                <c:pt idx="3">
                  <c:v>11.990853658536585</c:v>
                </c:pt>
                <c:pt idx="4">
                  <c:v>8.4762931034482758</c:v>
                </c:pt>
                <c:pt idx="5">
                  <c:v>7.4488636363636367</c:v>
                </c:pt>
                <c:pt idx="6">
                  <c:v>4.7271634615384617</c:v>
                </c:pt>
                <c:pt idx="7">
                  <c:v>2.4099264705882355</c:v>
                </c:pt>
                <c:pt idx="8">
                  <c:v>2.308098591549296</c:v>
                </c:pt>
                <c:pt idx="9">
                  <c:v>1.6608952702702702</c:v>
                </c:pt>
                <c:pt idx="10">
                  <c:v>1.0925</c:v>
                </c:pt>
                <c:pt idx="11">
                  <c:v>0.79939024390243907</c:v>
                </c:pt>
                <c:pt idx="12">
                  <c:v>0.61761934673366836</c:v>
                </c:pt>
                <c:pt idx="13">
                  <c:v>0.6160714285714286</c:v>
                </c:pt>
                <c:pt idx="14">
                  <c:v>0.54323204419889504</c:v>
                </c:pt>
                <c:pt idx="15">
                  <c:v>0.48869284294234594</c:v>
                </c:pt>
                <c:pt idx="16">
                  <c:v>0.46118667917448403</c:v>
                </c:pt>
                <c:pt idx="17">
                  <c:v>0.43200790861159932</c:v>
                </c:pt>
                <c:pt idx="18">
                  <c:v>0.30919811320754714</c:v>
                </c:pt>
                <c:pt idx="19">
                  <c:v>0.33905172413793105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E-4001-B5F1-147C9E4AE340}"/>
            </c:ext>
          </c:extLst>
        </c:ser>
        <c:ser>
          <c:idx val="1"/>
          <c:order val="1"/>
          <c:tx>
            <c:v>Era II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Turns!$T$4:$T$32</c:f>
              <c:numCache>
                <c:formatCode>#,##0_ ;[Red]\-#,##0\ </c:formatCode>
                <c:ptCount val="29"/>
                <c:pt idx="8">
                  <c:v>19.455868544600939</c:v>
                </c:pt>
                <c:pt idx="9">
                  <c:v>14.000337837837838</c:v>
                </c:pt>
                <c:pt idx="10">
                  <c:v>9.2091111111111115</c:v>
                </c:pt>
                <c:pt idx="11">
                  <c:v>6.7383739837398382</c:v>
                </c:pt>
                <c:pt idx="12">
                  <c:v>5.2061557788944732</c:v>
                </c:pt>
                <c:pt idx="13">
                  <c:v>5.193107769423559</c:v>
                </c:pt>
                <c:pt idx="14">
                  <c:v>4.5791160220994476</c:v>
                </c:pt>
                <c:pt idx="15">
                  <c:v>4.119383697813122</c:v>
                </c:pt>
                <c:pt idx="16">
                  <c:v>3.8875234521575988</c:v>
                </c:pt>
                <c:pt idx="17">
                  <c:v>3.6415641476274168</c:v>
                </c:pt>
                <c:pt idx="18">
                  <c:v>2.6063522012578617</c:v>
                </c:pt>
                <c:pt idx="19">
                  <c:v>2.8580000000000001</c:v>
                </c:pt>
                <c:pt idx="20">
                  <c:v>2.1295477903391573</c:v>
                </c:pt>
                <c:pt idx="21">
                  <c:v>1.8650315031503153</c:v>
                </c:pt>
                <c:pt idx="22">
                  <c:v>1.7862500000000001</c:v>
                </c:pt>
                <c:pt idx="23">
                  <c:v>1.2067850902737334</c:v>
                </c:pt>
                <c:pt idx="24">
                  <c:v>1.0669670442842432</c:v>
                </c:pt>
                <c:pt idx="25">
                  <c:v>1.0209657551120968</c:v>
                </c:pt>
                <c:pt idx="26">
                  <c:v>0.9579519186315304</c:v>
                </c:pt>
                <c:pt idx="27">
                  <c:v>0.96017145505097323</c:v>
                </c:pt>
                <c:pt idx="28">
                  <c:v>0.93757918552036212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E-4001-B5F1-147C9E4AE340}"/>
            </c:ext>
          </c:extLst>
        </c:ser>
        <c:ser>
          <c:idx val="2"/>
          <c:order val="2"/>
          <c:tx>
            <c:v>Era III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Turns!$V$4:$V$32</c:f>
              <c:numCache>
                <c:formatCode>General</c:formatCode>
                <c:ptCount val="29"/>
                <c:pt idx="18">
                  <c:v>8.7408233276157805</c:v>
                </c:pt>
                <c:pt idx="19">
                  <c:v>9.5847648902821305</c:v>
                </c:pt>
                <c:pt idx="20">
                  <c:v>7.1417826777539002</c:v>
                </c:pt>
                <c:pt idx="21">
                  <c:v>6.2546845593650273</c:v>
                </c:pt>
                <c:pt idx="22">
                  <c:v>5.9904780564263316</c:v>
                </c:pt>
                <c:pt idx="23">
                  <c:v>4.0471488325303113</c:v>
                </c:pt>
                <c:pt idx="24">
                  <c:v>3.5782464188746368</c:v>
                </c:pt>
                <c:pt idx="25">
                  <c:v>3.4239736612242155</c:v>
                </c:pt>
                <c:pt idx="26">
                  <c:v>3.2126465767242465</c:v>
                </c:pt>
                <c:pt idx="27">
                  <c:v>3.2200901508130424</c:v>
                </c:pt>
                <c:pt idx="28">
                  <c:v>3.144323323735088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E-4001-B5F1-147C9E4AE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052760"/>
        <c:axId val="329053088"/>
      </c:lineChart>
      <c:catAx>
        <c:axId val="32905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9053088"/>
        <c:crosses val="autoZero"/>
        <c:auto val="1"/>
        <c:lblAlgn val="ctr"/>
        <c:lblOffset val="100"/>
        <c:noMultiLvlLbl val="0"/>
      </c:catAx>
      <c:valAx>
        <c:axId val="32905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905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Turns</a:t>
            </a:r>
            <a:r>
              <a:rPr lang="es-ES" baseline="0"/>
              <a:t> to research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692038495188101E-2"/>
          <c:y val="0.30076443569553807"/>
          <c:w val="0.75954732234279898"/>
          <c:h val="0.49777158063575389"/>
        </c:manualLayout>
      </c:layout>
      <c:lineChart>
        <c:grouping val="standard"/>
        <c:varyColors val="0"/>
        <c:ser>
          <c:idx val="0"/>
          <c:order val="0"/>
          <c:tx>
            <c:v>Era 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Turns!$Y$4:$Y$32</c:f>
              <c:numCache>
                <c:formatCode>#,##0_ ;[Red]\-#,##0\ </c:formatCode>
                <c:ptCount val="29"/>
                <c:pt idx="0">
                  <c:v>54.323529411764703</c:v>
                </c:pt>
                <c:pt idx="1">
                  <c:v>45.048780487804876</c:v>
                </c:pt>
                <c:pt idx="2">
                  <c:v>45.048780487804876</c:v>
                </c:pt>
                <c:pt idx="3">
                  <c:v>45.048780487804876</c:v>
                </c:pt>
                <c:pt idx="4">
                  <c:v>31.844827586206897</c:v>
                </c:pt>
                <c:pt idx="5">
                  <c:v>27.984848484848484</c:v>
                </c:pt>
                <c:pt idx="6">
                  <c:v>17.759615384615383</c:v>
                </c:pt>
                <c:pt idx="7">
                  <c:v>9.0539215686274517</c:v>
                </c:pt>
                <c:pt idx="8">
                  <c:v>8.671361502347418</c:v>
                </c:pt>
                <c:pt idx="9">
                  <c:v>6.2398648648648649</c:v>
                </c:pt>
                <c:pt idx="10">
                  <c:v>4.1044444444444448</c:v>
                </c:pt>
                <c:pt idx="11">
                  <c:v>3.0032520325203254</c:v>
                </c:pt>
                <c:pt idx="12">
                  <c:v>2.3203517587939699</c:v>
                </c:pt>
                <c:pt idx="13">
                  <c:v>2.3145363408521304</c:v>
                </c:pt>
                <c:pt idx="14">
                  <c:v>2.0408839779005525</c:v>
                </c:pt>
                <c:pt idx="15">
                  <c:v>1.8359840954274353</c:v>
                </c:pt>
                <c:pt idx="16">
                  <c:v>1.7326454033771106</c:v>
                </c:pt>
                <c:pt idx="17">
                  <c:v>1.6230228471001757</c:v>
                </c:pt>
                <c:pt idx="18">
                  <c:v>1.1616352201257862</c:v>
                </c:pt>
                <c:pt idx="19">
                  <c:v>1.2737931034482759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9-4E2C-B9E2-5143A01F6FBE}"/>
            </c:ext>
          </c:extLst>
        </c:ser>
        <c:ser>
          <c:idx val="1"/>
          <c:order val="1"/>
          <c:tx>
            <c:v>Era II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Turns!$AA$4:$AA$32</c:f>
              <c:numCache>
                <c:formatCode>#,##0_ ;[Red]\-#,##0\ </c:formatCode>
                <c:ptCount val="29"/>
                <c:pt idx="8">
                  <c:v>31.836351441985244</c:v>
                </c:pt>
                <c:pt idx="9">
                  <c:v>22.909266409266408</c:v>
                </c:pt>
                <c:pt idx="10">
                  <c:v>15.069206349206349</c:v>
                </c:pt>
                <c:pt idx="11">
                  <c:v>11.026248548199767</c:v>
                </c:pt>
                <c:pt idx="12">
                  <c:v>8.5190236898779617</c:v>
                </c:pt>
                <c:pt idx="13">
                  <c:v>8.4976727533118499</c:v>
                </c:pt>
                <c:pt idx="14">
                  <c:v>7.4929755327545378</c:v>
                </c:pt>
                <c:pt idx="15">
                  <c:v>6.7406986651519452</c:v>
                </c:pt>
                <c:pt idx="16">
                  <c:v>6.3612972393460199</c:v>
                </c:pt>
                <c:pt idx="17">
                  <c:v>5.9588250062766752</c:v>
                </c:pt>
                <c:pt idx="18">
                  <c:v>4.2648697214734952</c:v>
                </c:pt>
                <c:pt idx="19">
                  <c:v>4.6766502463054183</c:v>
                </c:pt>
                <c:pt idx="20">
                  <c:v>3.4846571722214064</c:v>
                </c:pt>
                <c:pt idx="21">
                  <c:v>3.0518194676610517</c:v>
                </c:pt>
                <c:pt idx="22">
                  <c:v>2.9229064039408867</c:v>
                </c:pt>
                <c:pt idx="23">
                  <c:v>1.9747067143689159</c:v>
                </c:pt>
                <c:pt idx="24">
                  <c:v>1.7459173164631454</c:v>
                </c:pt>
                <c:pt idx="25">
                  <c:v>1.6706437194242072</c:v>
                </c:pt>
                <c:pt idx="26">
                  <c:v>1.5675318671157783</c:v>
                </c:pt>
                <c:pt idx="27">
                  <c:v>1.571163775983053</c:v>
                </c:pt>
                <c:pt idx="28">
                  <c:v>1.5341952165481576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9-4E2C-B9E2-5143A01F6FBE}"/>
            </c:ext>
          </c:extLst>
        </c:ser>
        <c:ser>
          <c:idx val="2"/>
          <c:order val="2"/>
          <c:tx>
            <c:v>Era III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Turns!$AC$4:$AC$32</c:f>
              <c:numCache>
                <c:formatCode>General</c:formatCode>
                <c:ptCount val="29"/>
                <c:pt idx="18">
                  <c:v>8.7408233276157805</c:v>
                </c:pt>
                <c:pt idx="19">
                  <c:v>9.5847648902821305</c:v>
                </c:pt>
                <c:pt idx="20">
                  <c:v>7.1417826777539002</c:v>
                </c:pt>
                <c:pt idx="21">
                  <c:v>6.2546845593650273</c:v>
                </c:pt>
                <c:pt idx="22">
                  <c:v>5.9904780564263316</c:v>
                </c:pt>
                <c:pt idx="23">
                  <c:v>4.0471488325303113</c:v>
                </c:pt>
                <c:pt idx="24">
                  <c:v>3.5782464188746368</c:v>
                </c:pt>
                <c:pt idx="25">
                  <c:v>3.4239736612242155</c:v>
                </c:pt>
                <c:pt idx="26">
                  <c:v>3.2126465767242465</c:v>
                </c:pt>
                <c:pt idx="27">
                  <c:v>3.2200901508130424</c:v>
                </c:pt>
                <c:pt idx="28">
                  <c:v>3.144323323735088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29-4E2C-B9E2-5143A01F6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052760"/>
        <c:axId val="329053088"/>
      </c:lineChart>
      <c:catAx>
        <c:axId val="32905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9053088"/>
        <c:crosses val="autoZero"/>
        <c:auto val="1"/>
        <c:lblAlgn val="ctr"/>
        <c:lblOffset val="100"/>
        <c:noMultiLvlLbl val="0"/>
      </c:catAx>
      <c:valAx>
        <c:axId val="32905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905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</xdr:row>
      <xdr:rowOff>19049</xdr:rowOff>
    </xdr:from>
    <xdr:to>
      <xdr:col>7</xdr:col>
      <xdr:colOff>847725</xdr:colOff>
      <xdr:row>53</xdr:row>
      <xdr:rowOff>180974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38</xdr:row>
      <xdr:rowOff>0</xdr:rowOff>
    </xdr:from>
    <xdr:to>
      <xdr:col>24</xdr:col>
      <xdr:colOff>142875</xdr:colOff>
      <xdr:row>52</xdr:row>
      <xdr:rowOff>161925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38</xdr:row>
      <xdr:rowOff>0</xdr:rowOff>
    </xdr:from>
    <xdr:to>
      <xdr:col>33</xdr:col>
      <xdr:colOff>371475</xdr:colOff>
      <xdr:row>52</xdr:row>
      <xdr:rowOff>161925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abSelected="1" workbookViewId="0">
      <selection activeCell="F5" sqref="F5"/>
    </sheetView>
  </sheetViews>
  <sheetFormatPr baseColWidth="10" defaultRowHeight="15" x14ac:dyDescent="0.25"/>
  <cols>
    <col min="2" max="2" width="10.7109375" bestFit="1" customWidth="1"/>
    <col min="3" max="3" width="13" bestFit="1" customWidth="1"/>
    <col min="4" max="4" width="13.5703125" bestFit="1" customWidth="1"/>
    <col min="5" max="5" width="14.140625" bestFit="1" customWidth="1"/>
  </cols>
  <sheetData>
    <row r="2" spans="2:5" x14ac:dyDescent="0.25">
      <c r="B2" s="3" t="s">
        <v>4</v>
      </c>
      <c r="C2" s="3"/>
      <c r="D2" s="3"/>
      <c r="E2" s="3"/>
    </row>
    <row r="3" spans="2:5" x14ac:dyDescent="0.25">
      <c r="B3" t="s">
        <v>0</v>
      </c>
      <c r="C3" t="s">
        <v>1</v>
      </c>
      <c r="D3" t="s">
        <v>2</v>
      </c>
      <c r="E3" t="s">
        <v>3</v>
      </c>
    </row>
    <row r="4" spans="2:5" x14ac:dyDescent="0.25">
      <c r="B4" s="4">
        <v>34</v>
      </c>
      <c r="C4" s="4">
        <v>90</v>
      </c>
      <c r="D4" s="4"/>
      <c r="E4" s="4"/>
    </row>
    <row r="5" spans="2:5" x14ac:dyDescent="0.25">
      <c r="B5" s="4">
        <v>41</v>
      </c>
      <c r="C5" s="4">
        <v>132</v>
      </c>
      <c r="D5" s="4"/>
      <c r="E5" s="4"/>
    </row>
    <row r="6" spans="2:5" x14ac:dyDescent="0.25">
      <c r="B6" s="4">
        <v>41</v>
      </c>
      <c r="C6" s="4">
        <v>191</v>
      </c>
      <c r="D6" s="4"/>
      <c r="E6" s="4"/>
    </row>
    <row r="7" spans="2:5" x14ac:dyDescent="0.25">
      <c r="B7" s="4">
        <v>41</v>
      </c>
      <c r="C7" s="4">
        <v>269</v>
      </c>
      <c r="D7" s="4"/>
      <c r="E7" s="4"/>
    </row>
    <row r="8" spans="2:5" x14ac:dyDescent="0.25">
      <c r="B8" s="4">
        <v>58</v>
      </c>
      <c r="C8" s="4">
        <v>368</v>
      </c>
      <c r="D8" s="4"/>
      <c r="E8" s="4"/>
    </row>
    <row r="9" spans="2:5" x14ac:dyDescent="0.25">
      <c r="B9" s="4">
        <v>66</v>
      </c>
      <c r="C9" s="4">
        <v>733</v>
      </c>
      <c r="D9" s="4"/>
      <c r="E9" s="4"/>
    </row>
    <row r="10" spans="2:5" x14ac:dyDescent="0.25">
      <c r="B10" s="4">
        <v>104</v>
      </c>
      <c r="C10" s="4">
        <v>949</v>
      </c>
      <c r="D10" s="4"/>
      <c r="E10" s="4"/>
    </row>
    <row r="11" spans="2:5" x14ac:dyDescent="0.25">
      <c r="B11" s="4">
        <v>204</v>
      </c>
      <c r="C11" s="4">
        <v>1201</v>
      </c>
      <c r="D11" s="4"/>
      <c r="E11" s="4"/>
    </row>
    <row r="12" spans="2:5" x14ac:dyDescent="0.25">
      <c r="B12" s="4">
        <v>213</v>
      </c>
      <c r="C12" s="4">
        <v>995</v>
      </c>
      <c r="D12" s="4">
        <v>1763</v>
      </c>
      <c r="E12" s="4"/>
    </row>
    <row r="13" spans="2:5" x14ac:dyDescent="0.25">
      <c r="B13" s="4">
        <v>296</v>
      </c>
      <c r="C13" s="4">
        <v>1215</v>
      </c>
      <c r="D13" s="4">
        <v>2154</v>
      </c>
      <c r="E13" s="4"/>
    </row>
    <row r="14" spans="2:5" x14ac:dyDescent="0.25">
      <c r="B14" s="4">
        <v>450</v>
      </c>
      <c r="C14" s="4">
        <v>1464</v>
      </c>
      <c r="D14" s="4">
        <v>2595</v>
      </c>
      <c r="E14" s="4"/>
    </row>
    <row r="15" spans="2:5" x14ac:dyDescent="0.25">
      <c r="B15" s="4">
        <v>615</v>
      </c>
      <c r="C15" s="4">
        <v>1740</v>
      </c>
      <c r="D15" s="4">
        <v>3085</v>
      </c>
      <c r="E15" s="4"/>
    </row>
    <row r="16" spans="2:5" x14ac:dyDescent="0.25">
      <c r="B16" s="4">
        <v>796</v>
      </c>
      <c r="C16" s="4">
        <v>2047</v>
      </c>
      <c r="D16" s="4">
        <v>3628</v>
      </c>
      <c r="E16" s="4"/>
    </row>
    <row r="17" spans="2:5" x14ac:dyDescent="0.25">
      <c r="B17" s="4">
        <v>798</v>
      </c>
      <c r="C17" s="4">
        <v>2383</v>
      </c>
      <c r="D17" s="4">
        <v>4225</v>
      </c>
      <c r="E17" s="4"/>
    </row>
    <row r="18" spans="2:5" x14ac:dyDescent="0.25">
      <c r="B18" s="4">
        <v>905</v>
      </c>
      <c r="C18" s="4">
        <v>2751</v>
      </c>
      <c r="D18" s="4">
        <v>4877</v>
      </c>
      <c r="E18" s="4"/>
    </row>
    <row r="19" spans="2:5" x14ac:dyDescent="0.25">
      <c r="B19" s="4">
        <v>1006</v>
      </c>
      <c r="C19" s="4">
        <v>3151</v>
      </c>
      <c r="D19" s="4">
        <v>5585</v>
      </c>
      <c r="E19" s="4"/>
    </row>
    <row r="20" spans="2:5" x14ac:dyDescent="0.25">
      <c r="B20" s="4">
        <v>1066</v>
      </c>
      <c r="C20" s="4">
        <v>3583</v>
      </c>
      <c r="D20" s="4">
        <v>6352</v>
      </c>
      <c r="E20" s="4"/>
    </row>
    <row r="21" spans="2:5" x14ac:dyDescent="0.25">
      <c r="B21" s="4">
        <v>1138</v>
      </c>
      <c r="C21" s="4">
        <v>4048</v>
      </c>
      <c r="D21" s="4">
        <v>7177</v>
      </c>
      <c r="E21" s="4"/>
    </row>
    <row r="22" spans="2:5" x14ac:dyDescent="0.25">
      <c r="B22" s="4">
        <v>1590</v>
      </c>
      <c r="C22" s="4">
        <v>4548</v>
      </c>
      <c r="D22" s="4">
        <v>5375</v>
      </c>
      <c r="E22" s="4">
        <v>9303</v>
      </c>
    </row>
    <row r="23" spans="2:5" x14ac:dyDescent="0.25">
      <c r="B23" s="4">
        <v>1450</v>
      </c>
      <c r="C23" s="4">
        <v>5082</v>
      </c>
      <c r="D23" s="4">
        <v>6006</v>
      </c>
      <c r="E23" s="4">
        <v>10395</v>
      </c>
    </row>
    <row r="24" spans="2:5" x14ac:dyDescent="0.25">
      <c r="B24" s="4">
        <v>1946</v>
      </c>
      <c r="C24" s="4">
        <v>5652</v>
      </c>
      <c r="D24" s="4">
        <v>6679</v>
      </c>
      <c r="E24" s="4">
        <v>11560</v>
      </c>
    </row>
    <row r="25" spans="2:5" x14ac:dyDescent="0.25">
      <c r="B25" s="4">
        <v>2222</v>
      </c>
      <c r="C25" s="4">
        <v>6257</v>
      </c>
      <c r="D25" s="4">
        <v>7395</v>
      </c>
      <c r="E25" s="4">
        <v>12798</v>
      </c>
    </row>
    <row r="26" spans="2:5" x14ac:dyDescent="0.25">
      <c r="B26" s="4">
        <v>2320</v>
      </c>
      <c r="C26" s="4">
        <v>6899</v>
      </c>
      <c r="D26" s="4">
        <v>8153</v>
      </c>
      <c r="E26" s="4">
        <v>14111</v>
      </c>
    </row>
    <row r="27" spans="2:5" x14ac:dyDescent="0.25">
      <c r="B27" s="4">
        <v>3434</v>
      </c>
      <c r="C27" s="4">
        <v>7578</v>
      </c>
      <c r="D27" s="4">
        <v>8956</v>
      </c>
      <c r="E27" s="4">
        <v>15500</v>
      </c>
    </row>
    <row r="28" spans="2:5" x14ac:dyDescent="0.25">
      <c r="B28" s="4">
        <v>3884</v>
      </c>
      <c r="C28" s="4">
        <v>8295</v>
      </c>
      <c r="D28" s="4">
        <v>9803</v>
      </c>
      <c r="E28" s="4">
        <v>16967</v>
      </c>
    </row>
    <row r="29" spans="2:5" x14ac:dyDescent="0.25">
      <c r="B29" s="4">
        <v>4059</v>
      </c>
      <c r="C29" s="4">
        <v>9050</v>
      </c>
      <c r="D29" s="4">
        <v>10695</v>
      </c>
      <c r="E29" s="4">
        <v>18511</v>
      </c>
    </row>
    <row r="30" spans="2:5" x14ac:dyDescent="0.25">
      <c r="B30" s="4">
        <v>4326</v>
      </c>
      <c r="C30" s="4">
        <v>9844</v>
      </c>
      <c r="D30" s="4">
        <v>11633</v>
      </c>
      <c r="E30" s="4">
        <v>13423</v>
      </c>
    </row>
    <row r="31" spans="2:5" x14ac:dyDescent="0.25">
      <c r="B31" s="4">
        <v>4316</v>
      </c>
      <c r="C31" s="4">
        <v>10677</v>
      </c>
      <c r="D31" s="4">
        <v>12618</v>
      </c>
      <c r="E31" s="4">
        <v>14559</v>
      </c>
    </row>
    <row r="32" spans="2:5" x14ac:dyDescent="0.25">
      <c r="B32" s="4">
        <v>4420</v>
      </c>
      <c r="C32" s="4">
        <v>11550</v>
      </c>
      <c r="D32" s="4">
        <v>13650</v>
      </c>
      <c r="E32" s="4">
        <v>15750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8"/>
  <sheetViews>
    <sheetView topLeftCell="A12" workbookViewId="0">
      <selection activeCell="B2" sqref="B2:E32"/>
    </sheetView>
  </sheetViews>
  <sheetFormatPr baseColWidth="10" defaultColWidth="9.140625" defaultRowHeight="15" x14ac:dyDescent="0.25"/>
  <cols>
    <col min="2" max="2" width="10.7109375" bestFit="1" customWidth="1"/>
    <col min="3" max="3" width="13" bestFit="1" customWidth="1"/>
    <col min="4" max="4" width="13.5703125" bestFit="1" customWidth="1"/>
    <col min="5" max="5" width="14.140625" bestFit="1" customWidth="1"/>
    <col min="7" max="7" width="10.7109375" bestFit="1" customWidth="1"/>
    <col min="8" max="8" width="13" bestFit="1" customWidth="1"/>
    <col min="9" max="9" width="5.85546875" bestFit="1" customWidth="1"/>
    <col min="10" max="10" width="13.5703125" bestFit="1" customWidth="1"/>
    <col min="11" max="11" width="5.85546875" bestFit="1" customWidth="1"/>
    <col min="12" max="12" width="14.140625" bestFit="1" customWidth="1"/>
    <col min="13" max="13" width="5.85546875" bestFit="1" customWidth="1"/>
    <col min="14" max="14" width="14.140625" bestFit="1" customWidth="1"/>
    <col min="15" max="15" width="5.85546875" bestFit="1" customWidth="1"/>
    <col min="16" max="16" width="5.85546875" customWidth="1"/>
    <col min="17" max="17" width="14.140625" bestFit="1" customWidth="1"/>
    <col min="18" max="18" width="5.85546875" bestFit="1" customWidth="1"/>
    <col min="19" max="19" width="14.7109375" bestFit="1" customWidth="1"/>
    <col min="20" max="20" width="5.85546875" bestFit="1" customWidth="1"/>
    <col min="21" max="21" width="15.28515625" bestFit="1" customWidth="1"/>
    <col min="22" max="22" width="5.85546875" bestFit="1" customWidth="1"/>
    <col min="23" max="23" width="5.85546875" customWidth="1"/>
    <col min="24" max="24" width="14.140625" bestFit="1" customWidth="1"/>
    <col min="25" max="25" width="5.85546875" bestFit="1" customWidth="1"/>
    <col min="26" max="26" width="14.7109375" bestFit="1" customWidth="1"/>
    <col min="27" max="27" width="5.85546875" bestFit="1" customWidth="1"/>
    <col min="28" max="28" width="15.28515625" bestFit="1" customWidth="1"/>
    <col min="29" max="29" width="5.85546875" bestFit="1" customWidth="1"/>
  </cols>
  <sheetData>
    <row r="2" spans="2:29" x14ac:dyDescent="0.25">
      <c r="B2" s="3" t="s">
        <v>4</v>
      </c>
      <c r="C2" s="3"/>
      <c r="D2" s="3"/>
      <c r="E2" s="3"/>
      <c r="H2" s="2" t="s">
        <v>11</v>
      </c>
      <c r="I2" s="2"/>
      <c r="J2" s="2"/>
      <c r="K2" s="2"/>
      <c r="L2" s="2"/>
      <c r="Q2" s="2" t="s">
        <v>12</v>
      </c>
      <c r="R2" s="2"/>
      <c r="S2" s="2"/>
      <c r="T2" s="2"/>
      <c r="U2" s="2"/>
      <c r="V2" s="2"/>
      <c r="W2" s="1"/>
      <c r="X2" s="2" t="s">
        <v>13</v>
      </c>
      <c r="Y2" s="2"/>
      <c r="Z2" s="2"/>
      <c r="AA2" s="2"/>
      <c r="AB2" s="2"/>
      <c r="AC2" s="2"/>
    </row>
    <row r="3" spans="2:29" x14ac:dyDescent="0.25">
      <c r="B3" t="s">
        <v>0</v>
      </c>
      <c r="C3" t="s">
        <v>1</v>
      </c>
      <c r="D3" t="s">
        <v>2</v>
      </c>
      <c r="E3" t="s">
        <v>3</v>
      </c>
      <c r="G3" t="s">
        <v>0</v>
      </c>
      <c r="H3" t="s">
        <v>1</v>
      </c>
      <c r="I3" t="s">
        <v>6</v>
      </c>
      <c r="J3" t="s">
        <v>2</v>
      </c>
      <c r="K3" t="s">
        <v>6</v>
      </c>
      <c r="L3" t="s">
        <v>3</v>
      </c>
      <c r="M3" t="s">
        <v>6</v>
      </c>
      <c r="N3" t="s">
        <v>5</v>
      </c>
      <c r="O3" t="s">
        <v>6</v>
      </c>
      <c r="Q3" t="s">
        <v>8</v>
      </c>
      <c r="R3" t="s">
        <v>6</v>
      </c>
      <c r="S3" t="s">
        <v>9</v>
      </c>
      <c r="T3" t="s">
        <v>6</v>
      </c>
      <c r="U3" t="s">
        <v>10</v>
      </c>
      <c r="V3" t="s">
        <v>6</v>
      </c>
      <c r="X3" t="s">
        <v>8</v>
      </c>
      <c r="Y3" t="s">
        <v>6</v>
      </c>
      <c r="Z3" t="s">
        <v>9</v>
      </c>
      <c r="AA3" t="s">
        <v>6</v>
      </c>
      <c r="AB3" t="s">
        <v>10</v>
      </c>
      <c r="AC3" t="s">
        <v>6</v>
      </c>
    </row>
    <row r="4" spans="2:29" x14ac:dyDescent="0.25">
      <c r="B4" s="4">
        <v>34</v>
      </c>
      <c r="C4" s="4">
        <v>90</v>
      </c>
      <c r="D4" s="4"/>
      <c r="E4" s="4"/>
      <c r="G4" s="4">
        <v>34</v>
      </c>
      <c r="H4" s="4">
        <v>90</v>
      </c>
      <c r="I4" s="4">
        <f>H4/G4</f>
        <v>2.6470588235294117</v>
      </c>
      <c r="J4" s="4"/>
      <c r="K4" s="4"/>
      <c r="L4" s="4"/>
      <c r="M4" s="4"/>
      <c r="N4" s="4">
        <v>40</v>
      </c>
      <c r="O4" s="4">
        <f>N4/G4</f>
        <v>1.1764705882352942</v>
      </c>
      <c r="P4" s="4"/>
      <c r="Q4" s="4">
        <f>SUM($H$4:$H$11)/COUNT($H$4:$H$11)</f>
        <v>491.625</v>
      </c>
      <c r="R4" s="4">
        <f>Q4/G4</f>
        <v>14.459558823529411</v>
      </c>
      <c r="S4" s="4"/>
      <c r="T4" s="4"/>
      <c r="U4" s="4"/>
      <c r="V4" s="4"/>
      <c r="W4" s="4"/>
      <c r="X4" s="4">
        <f>SUM($H$4:$H$23)/COUNT($H$4:$H$23)</f>
        <v>1847</v>
      </c>
      <c r="Y4" s="4">
        <f>X4/G4</f>
        <v>54.323529411764703</v>
      </c>
      <c r="Z4" s="4"/>
      <c r="AA4" s="4"/>
      <c r="AB4" s="4"/>
      <c r="AC4" s="4"/>
    </row>
    <row r="5" spans="2:29" x14ac:dyDescent="0.25">
      <c r="B5" s="4">
        <v>41</v>
      </c>
      <c r="C5" s="4">
        <v>132</v>
      </c>
      <c r="D5" s="4"/>
      <c r="E5" s="4"/>
      <c r="G5" s="4">
        <v>41</v>
      </c>
      <c r="H5" s="4">
        <v>132</v>
      </c>
      <c r="I5" s="4">
        <f t="shared" ref="I5:I32" si="0">H5/G5</f>
        <v>3.2195121951219514</v>
      </c>
      <c r="J5" s="4"/>
      <c r="K5" s="4"/>
      <c r="L5" s="4"/>
      <c r="M5" s="4"/>
      <c r="N5" s="4">
        <v>40</v>
      </c>
      <c r="O5" s="4">
        <f t="shared" ref="O5:O32" si="1">N5/G5</f>
        <v>0.97560975609756095</v>
      </c>
      <c r="P5" s="4"/>
      <c r="Q5" s="4">
        <f t="shared" ref="Q5:S32" si="2">SUM($H$4:$H$11)/COUNT($H$4:$H$11)</f>
        <v>491.625</v>
      </c>
      <c r="R5" s="4">
        <f t="shared" ref="R5:R32" si="3">Q5/G5</f>
        <v>11.990853658536585</v>
      </c>
      <c r="S5" s="4"/>
      <c r="T5" s="4"/>
      <c r="U5" s="4"/>
      <c r="V5" s="4"/>
      <c r="W5" s="4"/>
      <c r="X5" s="4">
        <f t="shared" ref="X5:X23" si="4">SUM($H$4:$H$23)/COUNT($H$4:$H$23)</f>
        <v>1847</v>
      </c>
      <c r="Y5" s="4">
        <f t="shared" ref="Y5:Y23" si="5">X5/G5</f>
        <v>45.048780487804876</v>
      </c>
      <c r="Z5" s="4"/>
      <c r="AA5" s="4"/>
      <c r="AB5" s="4"/>
      <c r="AC5" s="4"/>
    </row>
    <row r="6" spans="2:29" x14ac:dyDescent="0.25">
      <c r="B6" s="4">
        <v>41</v>
      </c>
      <c r="C6" s="4">
        <v>191</v>
      </c>
      <c r="D6" s="4"/>
      <c r="E6" s="4"/>
      <c r="G6" s="4">
        <v>41</v>
      </c>
      <c r="H6" s="4">
        <v>191</v>
      </c>
      <c r="I6" s="4">
        <f t="shared" si="0"/>
        <v>4.6585365853658534</v>
      </c>
      <c r="J6" s="4"/>
      <c r="K6" s="4"/>
      <c r="L6" s="4"/>
      <c r="M6" s="4"/>
      <c r="N6" s="4">
        <v>40</v>
      </c>
      <c r="O6" s="4">
        <f t="shared" si="1"/>
        <v>0.97560975609756095</v>
      </c>
      <c r="P6" s="4"/>
      <c r="Q6" s="4">
        <f t="shared" si="2"/>
        <v>491.625</v>
      </c>
      <c r="R6" s="4">
        <f t="shared" si="3"/>
        <v>11.990853658536585</v>
      </c>
      <c r="S6" s="4"/>
      <c r="T6" s="4"/>
      <c r="U6" s="4"/>
      <c r="V6" s="4"/>
      <c r="W6" s="4"/>
      <c r="X6" s="4">
        <f t="shared" si="4"/>
        <v>1847</v>
      </c>
      <c r="Y6" s="4">
        <f t="shared" si="5"/>
        <v>45.048780487804876</v>
      </c>
      <c r="Z6" s="4"/>
      <c r="AA6" s="4"/>
      <c r="AB6" s="4"/>
      <c r="AC6" s="4"/>
    </row>
    <row r="7" spans="2:29" x14ac:dyDescent="0.25">
      <c r="B7" s="4">
        <v>41</v>
      </c>
      <c r="C7" s="4">
        <v>269</v>
      </c>
      <c r="D7" s="4"/>
      <c r="E7" s="4"/>
      <c r="G7" s="4">
        <v>41</v>
      </c>
      <c r="H7" s="4">
        <v>269</v>
      </c>
      <c r="I7" s="4">
        <f t="shared" si="0"/>
        <v>6.5609756097560972</v>
      </c>
      <c r="J7" s="4"/>
      <c r="K7" s="4"/>
      <c r="L7" s="4"/>
      <c r="M7" s="4"/>
      <c r="N7" s="4">
        <v>130</v>
      </c>
      <c r="O7" s="4">
        <f t="shared" si="1"/>
        <v>3.1707317073170733</v>
      </c>
      <c r="P7" s="4"/>
      <c r="Q7" s="4">
        <f t="shared" si="2"/>
        <v>491.625</v>
      </c>
      <c r="R7" s="4">
        <f t="shared" si="3"/>
        <v>11.990853658536585</v>
      </c>
      <c r="S7" s="4"/>
      <c r="T7" s="4"/>
      <c r="U7" s="4"/>
      <c r="V7" s="4"/>
      <c r="W7" s="4"/>
      <c r="X7" s="4">
        <f t="shared" si="4"/>
        <v>1847</v>
      </c>
      <c r="Y7" s="4">
        <f t="shared" si="5"/>
        <v>45.048780487804876</v>
      </c>
      <c r="Z7" s="4"/>
      <c r="AA7" s="4"/>
      <c r="AB7" s="4"/>
      <c r="AC7" s="4"/>
    </row>
    <row r="8" spans="2:29" x14ac:dyDescent="0.25">
      <c r="B8" s="4">
        <v>58</v>
      </c>
      <c r="C8" s="4">
        <v>368</v>
      </c>
      <c r="D8" s="4"/>
      <c r="E8" s="4"/>
      <c r="G8" s="4">
        <v>58</v>
      </c>
      <c r="H8" s="4">
        <v>368</v>
      </c>
      <c r="I8" s="4">
        <f t="shared" si="0"/>
        <v>6.3448275862068968</v>
      </c>
      <c r="J8" s="4"/>
      <c r="K8" s="4"/>
      <c r="L8" s="4"/>
      <c r="M8" s="4"/>
      <c r="N8" s="4">
        <v>130</v>
      </c>
      <c r="O8" s="4">
        <f t="shared" si="1"/>
        <v>2.2413793103448274</v>
      </c>
      <c r="P8" s="4"/>
      <c r="Q8" s="4">
        <f t="shared" si="2"/>
        <v>491.625</v>
      </c>
      <c r="R8" s="4">
        <f t="shared" si="3"/>
        <v>8.4762931034482758</v>
      </c>
      <c r="S8" s="4"/>
      <c r="T8" s="4"/>
      <c r="U8" s="4"/>
      <c r="V8" s="4"/>
      <c r="W8" s="4"/>
      <c r="X8" s="4">
        <f t="shared" si="4"/>
        <v>1847</v>
      </c>
      <c r="Y8" s="4">
        <f t="shared" si="5"/>
        <v>31.844827586206897</v>
      </c>
      <c r="Z8" s="4"/>
      <c r="AA8" s="4"/>
      <c r="AB8" s="4"/>
      <c r="AC8" s="4"/>
    </row>
    <row r="9" spans="2:29" x14ac:dyDescent="0.25">
      <c r="B9" s="4">
        <v>66</v>
      </c>
      <c r="C9" s="4">
        <v>733</v>
      </c>
      <c r="D9" s="4"/>
      <c r="E9" s="4"/>
      <c r="G9" s="4">
        <v>66</v>
      </c>
      <c r="H9" s="4">
        <v>733</v>
      </c>
      <c r="I9" s="4">
        <f t="shared" si="0"/>
        <v>11.106060606060606</v>
      </c>
      <c r="J9" s="4"/>
      <c r="K9" s="4"/>
      <c r="L9" s="4"/>
      <c r="M9" s="4"/>
      <c r="N9" s="4">
        <v>130</v>
      </c>
      <c r="O9" s="4">
        <f t="shared" si="1"/>
        <v>1.9696969696969697</v>
      </c>
      <c r="P9" s="4"/>
      <c r="Q9" s="4">
        <f t="shared" si="2"/>
        <v>491.625</v>
      </c>
      <c r="R9" s="4">
        <f t="shared" si="3"/>
        <v>7.4488636363636367</v>
      </c>
      <c r="S9" s="4"/>
      <c r="T9" s="4"/>
      <c r="U9" s="4"/>
      <c r="V9" s="4"/>
      <c r="W9" s="4"/>
      <c r="X9" s="4">
        <f t="shared" si="4"/>
        <v>1847</v>
      </c>
      <c r="Y9" s="4">
        <f t="shared" si="5"/>
        <v>27.984848484848484</v>
      </c>
      <c r="Z9" s="4"/>
      <c r="AA9" s="4"/>
      <c r="AB9" s="4"/>
      <c r="AC9" s="4"/>
    </row>
    <row r="10" spans="2:29" x14ac:dyDescent="0.25">
      <c r="B10" s="4">
        <v>104</v>
      </c>
      <c r="C10" s="4">
        <v>949</v>
      </c>
      <c r="D10" s="4"/>
      <c r="E10" s="4"/>
      <c r="G10" s="4">
        <v>104</v>
      </c>
      <c r="H10" s="4">
        <v>949</v>
      </c>
      <c r="I10" s="4">
        <f t="shared" si="0"/>
        <v>9.125</v>
      </c>
      <c r="J10" s="4"/>
      <c r="K10" s="4"/>
      <c r="L10" s="4"/>
      <c r="M10" s="4"/>
      <c r="N10" s="4">
        <v>300</v>
      </c>
      <c r="O10" s="4">
        <f t="shared" si="1"/>
        <v>2.8846153846153846</v>
      </c>
      <c r="P10" s="4"/>
      <c r="Q10" s="4">
        <f t="shared" si="2"/>
        <v>491.625</v>
      </c>
      <c r="R10" s="4">
        <f t="shared" si="3"/>
        <v>4.7271634615384617</v>
      </c>
      <c r="S10" s="4"/>
      <c r="T10" s="4"/>
      <c r="U10" s="4"/>
      <c r="V10" s="4"/>
      <c r="W10" s="4"/>
      <c r="X10" s="4">
        <f t="shared" si="4"/>
        <v>1847</v>
      </c>
      <c r="Y10" s="4">
        <f t="shared" si="5"/>
        <v>17.759615384615383</v>
      </c>
      <c r="Z10" s="4"/>
      <c r="AA10" s="4"/>
      <c r="AB10" s="4"/>
      <c r="AC10" s="4"/>
    </row>
    <row r="11" spans="2:29" x14ac:dyDescent="0.25">
      <c r="B11" s="4">
        <v>204</v>
      </c>
      <c r="C11" s="4">
        <v>1201</v>
      </c>
      <c r="D11" s="4"/>
      <c r="E11" s="4"/>
      <c r="G11" s="4">
        <v>204</v>
      </c>
      <c r="H11" s="4">
        <v>1201</v>
      </c>
      <c r="I11" s="4">
        <f t="shared" si="0"/>
        <v>5.8872549019607847</v>
      </c>
      <c r="J11" s="4"/>
      <c r="K11" s="4"/>
      <c r="L11" s="4"/>
      <c r="M11" s="4"/>
      <c r="N11" s="4">
        <v>300</v>
      </c>
      <c r="O11" s="4">
        <f t="shared" si="1"/>
        <v>1.4705882352941178</v>
      </c>
      <c r="P11" s="4"/>
      <c r="Q11" s="4">
        <f t="shared" si="2"/>
        <v>491.625</v>
      </c>
      <c r="R11" s="4">
        <f t="shared" si="3"/>
        <v>2.4099264705882355</v>
      </c>
      <c r="S11" s="4"/>
      <c r="T11" s="4"/>
      <c r="U11" s="4"/>
      <c r="V11" s="4"/>
      <c r="W11" s="4"/>
      <c r="X11" s="4">
        <f t="shared" si="4"/>
        <v>1847</v>
      </c>
      <c r="Y11" s="4">
        <f t="shared" si="5"/>
        <v>9.0539215686274517</v>
      </c>
      <c r="Z11" s="4"/>
      <c r="AA11" s="4"/>
      <c r="AB11" s="4"/>
      <c r="AC11" s="4"/>
    </row>
    <row r="12" spans="2:29" x14ac:dyDescent="0.25">
      <c r="B12" s="4">
        <v>213</v>
      </c>
      <c r="C12" s="4">
        <v>995</v>
      </c>
      <c r="D12" s="4">
        <v>1763</v>
      </c>
      <c r="E12" s="4"/>
      <c r="G12" s="4">
        <v>213</v>
      </c>
      <c r="H12" s="4">
        <v>995</v>
      </c>
      <c r="I12" s="4">
        <f t="shared" si="0"/>
        <v>4.671361502347418</v>
      </c>
      <c r="J12" s="4">
        <v>1763</v>
      </c>
      <c r="K12" s="4">
        <f>J12/G12</f>
        <v>8.2769953051643199</v>
      </c>
      <c r="L12" s="4"/>
      <c r="M12" s="4"/>
      <c r="N12" s="4">
        <v>300</v>
      </c>
      <c r="O12" s="4">
        <f t="shared" si="1"/>
        <v>1.408450704225352</v>
      </c>
      <c r="P12" s="4"/>
      <c r="Q12" s="4">
        <f t="shared" si="2"/>
        <v>491.625</v>
      </c>
      <c r="R12" s="4">
        <f t="shared" si="3"/>
        <v>2.308098591549296</v>
      </c>
      <c r="S12" s="4">
        <f>SUM($J$12:$J$21)/COUNT($J$12:$J$21)</f>
        <v>4144.1000000000004</v>
      </c>
      <c r="T12" s="4">
        <f>S12/G12</f>
        <v>19.455868544600939</v>
      </c>
      <c r="U12" s="4"/>
      <c r="V12" s="4"/>
      <c r="W12" s="4"/>
      <c r="X12" s="4">
        <f t="shared" si="4"/>
        <v>1847</v>
      </c>
      <c r="Y12" s="4">
        <f t="shared" si="5"/>
        <v>8.671361502347418</v>
      </c>
      <c r="Z12" s="4">
        <f>SUM($J$12:$J$32)/COUNT($J$12:$J$32)</f>
        <v>6781.1428571428569</v>
      </c>
      <c r="AA12" s="4">
        <f>Z12/G12</f>
        <v>31.836351441985244</v>
      </c>
      <c r="AB12" s="4"/>
      <c r="AC12" s="4"/>
    </row>
    <row r="13" spans="2:29" x14ac:dyDescent="0.25">
      <c r="B13" s="4">
        <v>296</v>
      </c>
      <c r="C13" s="4">
        <v>1215</v>
      </c>
      <c r="D13" s="4">
        <v>2154</v>
      </c>
      <c r="E13" s="4"/>
      <c r="G13" s="4">
        <v>296</v>
      </c>
      <c r="H13" s="4">
        <v>1215</v>
      </c>
      <c r="I13" s="4">
        <f t="shared" si="0"/>
        <v>4.1047297297297298</v>
      </c>
      <c r="J13" s="4">
        <v>2154</v>
      </c>
      <c r="K13" s="4">
        <f t="shared" ref="K13:K32" si="6">J13/G13</f>
        <v>7.2770270270270272</v>
      </c>
      <c r="L13" s="4"/>
      <c r="M13" s="4"/>
      <c r="N13" s="4">
        <v>680</v>
      </c>
      <c r="O13" s="4">
        <f t="shared" si="1"/>
        <v>2.2972972972972974</v>
      </c>
      <c r="P13" s="4"/>
      <c r="Q13" s="4">
        <f t="shared" si="2"/>
        <v>491.625</v>
      </c>
      <c r="R13" s="4">
        <f t="shared" si="3"/>
        <v>1.6608952702702702</v>
      </c>
      <c r="S13" s="4">
        <f t="shared" ref="S13:U32" si="7">SUM($J$12:$J$21)/COUNT($J$12:$J$21)</f>
        <v>4144.1000000000004</v>
      </c>
      <c r="T13" s="4">
        <f t="shared" ref="T13:T32" si="8">S13/G13</f>
        <v>14.000337837837838</v>
      </c>
      <c r="U13" s="4"/>
      <c r="V13" s="4"/>
      <c r="W13" s="4"/>
      <c r="X13" s="4">
        <f t="shared" si="4"/>
        <v>1847</v>
      </c>
      <c r="Y13" s="4">
        <f t="shared" si="5"/>
        <v>6.2398648648648649</v>
      </c>
      <c r="Z13" s="4">
        <f t="shared" ref="Z13:Z32" si="9">SUM($J$12:$J$32)/COUNT($J$12:$J$32)</f>
        <v>6781.1428571428569</v>
      </c>
      <c r="AA13" s="4">
        <f t="shared" ref="AA13:AA32" si="10">Z13/G13</f>
        <v>22.909266409266408</v>
      </c>
      <c r="AB13" s="4"/>
      <c r="AC13" s="4"/>
    </row>
    <row r="14" spans="2:29" x14ac:dyDescent="0.25">
      <c r="B14" s="4">
        <v>450</v>
      </c>
      <c r="C14" s="4">
        <v>1464</v>
      </c>
      <c r="D14" s="4">
        <v>2595</v>
      </c>
      <c r="E14" s="4"/>
      <c r="G14" s="4">
        <v>450</v>
      </c>
      <c r="H14" s="4">
        <v>1464</v>
      </c>
      <c r="I14" s="4">
        <f t="shared" si="0"/>
        <v>3.2533333333333334</v>
      </c>
      <c r="J14" s="4">
        <v>2595</v>
      </c>
      <c r="K14" s="4">
        <f t="shared" si="6"/>
        <v>5.7666666666666666</v>
      </c>
      <c r="L14" s="4"/>
      <c r="M14" s="4"/>
      <c r="N14" s="4">
        <v>680</v>
      </c>
      <c r="O14" s="4">
        <f t="shared" si="1"/>
        <v>1.5111111111111111</v>
      </c>
      <c r="P14" s="4"/>
      <c r="Q14" s="4">
        <f t="shared" si="2"/>
        <v>491.625</v>
      </c>
      <c r="R14" s="4">
        <f t="shared" si="3"/>
        <v>1.0925</v>
      </c>
      <c r="S14" s="4">
        <f t="shared" si="7"/>
        <v>4144.1000000000004</v>
      </c>
      <c r="T14" s="4">
        <f t="shared" si="8"/>
        <v>9.2091111111111115</v>
      </c>
      <c r="U14" s="4"/>
      <c r="V14" s="4"/>
      <c r="W14" s="4"/>
      <c r="X14" s="4">
        <f t="shared" si="4"/>
        <v>1847</v>
      </c>
      <c r="Y14" s="4">
        <f t="shared" si="5"/>
        <v>4.1044444444444448</v>
      </c>
      <c r="Z14" s="4">
        <f t="shared" si="9"/>
        <v>6781.1428571428569</v>
      </c>
      <c r="AA14" s="4">
        <f t="shared" si="10"/>
        <v>15.069206349206349</v>
      </c>
      <c r="AB14" s="4"/>
      <c r="AC14" s="4"/>
    </row>
    <row r="15" spans="2:29" x14ac:dyDescent="0.25">
      <c r="B15" s="4">
        <v>615</v>
      </c>
      <c r="C15" s="4">
        <v>1740</v>
      </c>
      <c r="D15" s="4">
        <v>3085</v>
      </c>
      <c r="E15" s="4"/>
      <c r="G15" s="4">
        <v>615</v>
      </c>
      <c r="H15" s="4">
        <v>1740</v>
      </c>
      <c r="I15" s="4">
        <f t="shared" si="0"/>
        <v>2.8292682926829267</v>
      </c>
      <c r="J15" s="4">
        <v>3085</v>
      </c>
      <c r="K15" s="4">
        <f t="shared" si="6"/>
        <v>5.0162601626016263</v>
      </c>
      <c r="L15" s="4"/>
      <c r="M15" s="4"/>
      <c r="N15" s="4">
        <v>680</v>
      </c>
      <c r="O15" s="4">
        <f t="shared" si="1"/>
        <v>1.1056910569105691</v>
      </c>
      <c r="P15" s="4"/>
      <c r="Q15" s="4">
        <f t="shared" si="2"/>
        <v>491.625</v>
      </c>
      <c r="R15" s="4">
        <f t="shared" si="3"/>
        <v>0.79939024390243907</v>
      </c>
      <c r="S15" s="4">
        <f t="shared" si="7"/>
        <v>4144.1000000000004</v>
      </c>
      <c r="T15" s="4">
        <f t="shared" si="8"/>
        <v>6.7383739837398382</v>
      </c>
      <c r="U15" s="4"/>
      <c r="V15" s="4"/>
      <c r="W15" s="4"/>
      <c r="X15" s="4">
        <f t="shared" si="4"/>
        <v>1847</v>
      </c>
      <c r="Y15" s="4">
        <f t="shared" si="5"/>
        <v>3.0032520325203254</v>
      </c>
      <c r="Z15" s="4">
        <f t="shared" si="9"/>
        <v>6781.1428571428569</v>
      </c>
      <c r="AA15" s="4">
        <f t="shared" si="10"/>
        <v>11.026248548199767</v>
      </c>
      <c r="AB15" s="4"/>
      <c r="AC15" s="4"/>
    </row>
    <row r="16" spans="2:29" x14ac:dyDescent="0.25">
      <c r="B16" s="4">
        <v>796</v>
      </c>
      <c r="C16" s="4">
        <v>2047</v>
      </c>
      <c r="D16" s="4">
        <v>3628</v>
      </c>
      <c r="E16" s="4"/>
      <c r="G16" s="4">
        <v>796</v>
      </c>
      <c r="H16" s="4">
        <v>2047</v>
      </c>
      <c r="I16" s="4">
        <f t="shared" si="0"/>
        <v>2.5716080402010051</v>
      </c>
      <c r="J16" s="4">
        <v>3628</v>
      </c>
      <c r="K16" s="4">
        <f t="shared" si="6"/>
        <v>4.557788944723618</v>
      </c>
      <c r="L16" s="4"/>
      <c r="M16" s="4"/>
      <c r="N16" s="4">
        <v>1800</v>
      </c>
      <c r="O16" s="4">
        <f t="shared" si="1"/>
        <v>2.2613065326633164</v>
      </c>
      <c r="P16" s="4"/>
      <c r="Q16" s="4">
        <f t="shared" si="2"/>
        <v>491.625</v>
      </c>
      <c r="R16" s="4">
        <f t="shared" si="3"/>
        <v>0.61761934673366836</v>
      </c>
      <c r="S16" s="4">
        <f t="shared" si="7"/>
        <v>4144.1000000000004</v>
      </c>
      <c r="T16" s="4">
        <f t="shared" si="8"/>
        <v>5.2061557788944732</v>
      </c>
      <c r="U16" s="4"/>
      <c r="V16" s="4"/>
      <c r="W16" s="4"/>
      <c r="X16" s="4">
        <f t="shared" si="4"/>
        <v>1847</v>
      </c>
      <c r="Y16" s="4">
        <f t="shared" si="5"/>
        <v>2.3203517587939699</v>
      </c>
      <c r="Z16" s="4">
        <f t="shared" si="9"/>
        <v>6781.1428571428569</v>
      </c>
      <c r="AA16" s="4">
        <f t="shared" si="10"/>
        <v>8.5190236898779617</v>
      </c>
      <c r="AB16" s="4"/>
      <c r="AC16" s="4"/>
    </row>
    <row r="17" spans="2:29" x14ac:dyDescent="0.25">
      <c r="B17" s="4">
        <v>798</v>
      </c>
      <c r="C17" s="4">
        <v>2383</v>
      </c>
      <c r="D17" s="4">
        <v>4225</v>
      </c>
      <c r="E17" s="4"/>
      <c r="G17" s="4">
        <v>798</v>
      </c>
      <c r="H17" s="4">
        <v>2383</v>
      </c>
      <c r="I17" s="4">
        <f t="shared" si="0"/>
        <v>2.9862155388471177</v>
      </c>
      <c r="J17" s="4">
        <v>4225</v>
      </c>
      <c r="K17" s="4">
        <f t="shared" si="6"/>
        <v>5.2944862155388472</v>
      </c>
      <c r="L17" s="4"/>
      <c r="M17" s="4"/>
      <c r="N17" s="4">
        <v>1800</v>
      </c>
      <c r="O17" s="4">
        <f t="shared" si="1"/>
        <v>2.255639097744361</v>
      </c>
      <c r="P17" s="4"/>
      <c r="Q17" s="4">
        <f t="shared" si="2"/>
        <v>491.625</v>
      </c>
      <c r="R17" s="4">
        <f t="shared" si="3"/>
        <v>0.6160714285714286</v>
      </c>
      <c r="S17" s="4">
        <f t="shared" si="7"/>
        <v>4144.1000000000004</v>
      </c>
      <c r="T17" s="4">
        <f t="shared" si="8"/>
        <v>5.193107769423559</v>
      </c>
      <c r="U17" s="4"/>
      <c r="V17" s="4"/>
      <c r="W17" s="4"/>
      <c r="X17" s="4">
        <f t="shared" si="4"/>
        <v>1847</v>
      </c>
      <c r="Y17" s="4">
        <f t="shared" si="5"/>
        <v>2.3145363408521304</v>
      </c>
      <c r="Z17" s="4">
        <f t="shared" si="9"/>
        <v>6781.1428571428569</v>
      </c>
      <c r="AA17" s="4">
        <f t="shared" si="10"/>
        <v>8.4976727533118499</v>
      </c>
      <c r="AB17" s="4"/>
      <c r="AC17" s="4"/>
    </row>
    <row r="18" spans="2:29" x14ac:dyDescent="0.25">
      <c r="B18" s="4">
        <v>905</v>
      </c>
      <c r="C18" s="4">
        <v>2751</v>
      </c>
      <c r="D18" s="4">
        <v>4877</v>
      </c>
      <c r="E18" s="4"/>
      <c r="G18" s="4">
        <v>905</v>
      </c>
      <c r="H18" s="4">
        <v>2751</v>
      </c>
      <c r="I18" s="4">
        <f t="shared" si="0"/>
        <v>3.0397790055248617</v>
      </c>
      <c r="J18" s="4">
        <v>4877</v>
      </c>
      <c r="K18" s="4">
        <f t="shared" si="6"/>
        <v>5.3889502762430936</v>
      </c>
      <c r="L18" s="4"/>
      <c r="M18" s="4"/>
      <c r="N18" s="4">
        <v>1800</v>
      </c>
      <c r="O18" s="4">
        <f t="shared" si="1"/>
        <v>1.988950276243094</v>
      </c>
      <c r="P18" s="4"/>
      <c r="Q18" s="4">
        <f t="shared" si="2"/>
        <v>491.625</v>
      </c>
      <c r="R18" s="4">
        <f t="shared" si="3"/>
        <v>0.54323204419889504</v>
      </c>
      <c r="S18" s="4">
        <f t="shared" si="7"/>
        <v>4144.1000000000004</v>
      </c>
      <c r="T18" s="4">
        <f t="shared" si="8"/>
        <v>4.5791160220994476</v>
      </c>
      <c r="U18" s="4"/>
      <c r="V18" s="4"/>
      <c r="W18" s="4"/>
      <c r="X18" s="4">
        <f t="shared" si="4"/>
        <v>1847</v>
      </c>
      <c r="Y18" s="4">
        <f t="shared" si="5"/>
        <v>2.0408839779005525</v>
      </c>
      <c r="Z18" s="4">
        <f t="shared" si="9"/>
        <v>6781.1428571428569</v>
      </c>
      <c r="AA18" s="4">
        <f t="shared" si="10"/>
        <v>7.4929755327545378</v>
      </c>
      <c r="AB18" s="4"/>
      <c r="AC18" s="4"/>
    </row>
    <row r="19" spans="2:29" x14ac:dyDescent="0.25">
      <c r="B19" s="4">
        <v>1006</v>
      </c>
      <c r="C19" s="4">
        <v>3151</v>
      </c>
      <c r="D19" s="4">
        <v>5585</v>
      </c>
      <c r="E19" s="4"/>
      <c r="G19" s="4">
        <v>1006</v>
      </c>
      <c r="H19" s="4">
        <v>3151</v>
      </c>
      <c r="I19" s="4">
        <f t="shared" si="0"/>
        <v>3.1322067594433398</v>
      </c>
      <c r="J19" s="4">
        <v>5585</v>
      </c>
      <c r="K19" s="4">
        <f t="shared" si="6"/>
        <v>5.5516898608349905</v>
      </c>
      <c r="L19" s="4"/>
      <c r="M19" s="4"/>
      <c r="N19" s="4">
        <v>4000</v>
      </c>
      <c r="O19" s="4">
        <f t="shared" si="1"/>
        <v>3.9761431411530817</v>
      </c>
      <c r="P19" s="4"/>
      <c r="Q19" s="4">
        <f t="shared" si="2"/>
        <v>491.625</v>
      </c>
      <c r="R19" s="4">
        <f t="shared" si="3"/>
        <v>0.48869284294234594</v>
      </c>
      <c r="S19" s="4">
        <f t="shared" si="7"/>
        <v>4144.1000000000004</v>
      </c>
      <c r="T19" s="4">
        <f t="shared" si="8"/>
        <v>4.119383697813122</v>
      </c>
      <c r="U19" s="4"/>
      <c r="V19" s="4"/>
      <c r="W19" s="4"/>
      <c r="X19" s="4">
        <f t="shared" si="4"/>
        <v>1847</v>
      </c>
      <c r="Y19" s="4">
        <f t="shared" si="5"/>
        <v>1.8359840954274353</v>
      </c>
      <c r="Z19" s="4">
        <f t="shared" si="9"/>
        <v>6781.1428571428569</v>
      </c>
      <c r="AA19" s="4">
        <f t="shared" si="10"/>
        <v>6.7406986651519452</v>
      </c>
      <c r="AB19" s="4"/>
      <c r="AC19" s="4"/>
    </row>
    <row r="20" spans="2:29" x14ac:dyDescent="0.25">
      <c r="B20" s="4">
        <v>1066</v>
      </c>
      <c r="C20" s="4">
        <v>3583</v>
      </c>
      <c r="D20" s="4">
        <v>6352</v>
      </c>
      <c r="E20" s="4"/>
      <c r="G20" s="4">
        <v>1066</v>
      </c>
      <c r="H20" s="4">
        <v>3583</v>
      </c>
      <c r="I20" s="4">
        <f t="shared" si="0"/>
        <v>3.3611632270168856</v>
      </c>
      <c r="J20" s="4">
        <v>6352</v>
      </c>
      <c r="K20" s="4">
        <f t="shared" si="6"/>
        <v>5.9587242026266418</v>
      </c>
      <c r="L20" s="4"/>
      <c r="M20" s="4"/>
      <c r="N20" s="4">
        <v>4000</v>
      </c>
      <c r="O20" s="4">
        <f t="shared" si="1"/>
        <v>3.75234521575985</v>
      </c>
      <c r="P20" s="4"/>
      <c r="Q20" s="4">
        <f t="shared" si="2"/>
        <v>491.625</v>
      </c>
      <c r="R20" s="4">
        <f t="shared" si="3"/>
        <v>0.46118667917448403</v>
      </c>
      <c r="S20" s="4">
        <f t="shared" si="7"/>
        <v>4144.1000000000004</v>
      </c>
      <c r="T20" s="4">
        <f t="shared" si="8"/>
        <v>3.8875234521575988</v>
      </c>
      <c r="U20" s="4"/>
      <c r="V20" s="4"/>
      <c r="W20" s="4"/>
      <c r="X20" s="4">
        <f t="shared" si="4"/>
        <v>1847</v>
      </c>
      <c r="Y20" s="4">
        <f t="shared" si="5"/>
        <v>1.7326454033771106</v>
      </c>
      <c r="Z20" s="4">
        <f t="shared" si="9"/>
        <v>6781.1428571428569</v>
      </c>
      <c r="AA20" s="4">
        <f t="shared" si="10"/>
        <v>6.3612972393460199</v>
      </c>
      <c r="AB20" s="4"/>
      <c r="AC20" s="4"/>
    </row>
    <row r="21" spans="2:29" x14ac:dyDescent="0.25">
      <c r="B21" s="4">
        <v>1138</v>
      </c>
      <c r="C21" s="4">
        <v>4048</v>
      </c>
      <c r="D21" s="4">
        <v>7177</v>
      </c>
      <c r="E21" s="4"/>
      <c r="G21" s="4">
        <v>1138</v>
      </c>
      <c r="H21" s="4">
        <v>4048</v>
      </c>
      <c r="I21" s="4">
        <f t="shared" si="0"/>
        <v>3.5571177504393674</v>
      </c>
      <c r="J21" s="4">
        <v>7177</v>
      </c>
      <c r="K21" s="4">
        <f t="shared" si="6"/>
        <v>6.3066783831282951</v>
      </c>
      <c r="L21" s="4"/>
      <c r="M21" s="4"/>
      <c r="N21" s="4">
        <v>4000</v>
      </c>
      <c r="O21" s="4">
        <f t="shared" si="1"/>
        <v>3.5149384885764499</v>
      </c>
      <c r="P21" s="4"/>
      <c r="Q21" s="4">
        <f t="shared" si="2"/>
        <v>491.625</v>
      </c>
      <c r="R21" s="4">
        <f t="shared" si="3"/>
        <v>0.43200790861159932</v>
      </c>
      <c r="S21" s="4">
        <f t="shared" si="7"/>
        <v>4144.1000000000004</v>
      </c>
      <c r="T21" s="4">
        <f t="shared" si="8"/>
        <v>3.6415641476274168</v>
      </c>
      <c r="U21" s="4"/>
      <c r="V21" s="4"/>
      <c r="W21" s="4"/>
      <c r="X21" s="4">
        <f t="shared" si="4"/>
        <v>1847</v>
      </c>
      <c r="Y21" s="4">
        <f t="shared" si="5"/>
        <v>1.6230228471001757</v>
      </c>
      <c r="Z21" s="4">
        <f t="shared" si="9"/>
        <v>6781.1428571428569</v>
      </c>
      <c r="AA21" s="4">
        <f t="shared" si="10"/>
        <v>5.9588250062766752</v>
      </c>
      <c r="AB21" s="4"/>
      <c r="AC21" s="4"/>
    </row>
    <row r="22" spans="2:29" x14ac:dyDescent="0.25">
      <c r="B22" s="4">
        <v>1590</v>
      </c>
      <c r="C22" s="4">
        <v>4548</v>
      </c>
      <c r="D22" s="4">
        <v>5375</v>
      </c>
      <c r="E22" s="4">
        <v>9303</v>
      </c>
      <c r="G22" s="4">
        <v>1590</v>
      </c>
      <c r="H22" s="4">
        <v>4548</v>
      </c>
      <c r="I22" s="4">
        <f t="shared" si="0"/>
        <v>2.8603773584905658</v>
      </c>
      <c r="J22" s="4">
        <v>5375</v>
      </c>
      <c r="K22" s="4">
        <f t="shared" si="6"/>
        <v>3.3805031446540879</v>
      </c>
      <c r="L22" s="4">
        <v>9303</v>
      </c>
      <c r="M22" s="4">
        <f>L22/G22</f>
        <v>5.8509433962264152</v>
      </c>
      <c r="N22" s="4">
        <v>7500</v>
      </c>
      <c r="O22" s="4">
        <f t="shared" si="1"/>
        <v>4.716981132075472</v>
      </c>
      <c r="P22" s="4"/>
      <c r="Q22" s="4">
        <f t="shared" si="2"/>
        <v>491.625</v>
      </c>
      <c r="R22" s="4">
        <f t="shared" si="3"/>
        <v>0.30919811320754714</v>
      </c>
      <c r="S22" s="4">
        <f t="shared" si="7"/>
        <v>4144.1000000000004</v>
      </c>
      <c r="T22" s="4">
        <f t="shared" si="8"/>
        <v>2.6063522012578617</v>
      </c>
      <c r="U22" s="4">
        <f>SUM($L$22:$L$32)/COUNT($L$22:$L$32)</f>
        <v>13897.90909090909</v>
      </c>
      <c r="V22" s="4">
        <f>U22/G22</f>
        <v>8.7408233276157805</v>
      </c>
      <c r="W22" s="4"/>
      <c r="X22" s="4">
        <f t="shared" si="4"/>
        <v>1847</v>
      </c>
      <c r="Y22" s="4">
        <f t="shared" si="5"/>
        <v>1.1616352201257862</v>
      </c>
      <c r="Z22" s="4">
        <f t="shared" si="9"/>
        <v>6781.1428571428569</v>
      </c>
      <c r="AA22" s="4">
        <f t="shared" si="10"/>
        <v>4.2648697214734952</v>
      </c>
      <c r="AB22" s="4">
        <f>SUM($L$22:$L$32)/COUNT($L$22:$L$32)</f>
        <v>13897.90909090909</v>
      </c>
      <c r="AC22" s="4">
        <f>AB22/G22</f>
        <v>8.7408233276157805</v>
      </c>
    </row>
    <row r="23" spans="2:29" x14ac:dyDescent="0.25">
      <c r="B23" s="4">
        <v>1450</v>
      </c>
      <c r="C23" s="4">
        <v>5082</v>
      </c>
      <c r="D23" s="4">
        <v>6006</v>
      </c>
      <c r="E23" s="4">
        <v>10395</v>
      </c>
      <c r="G23" s="4">
        <v>1450</v>
      </c>
      <c r="H23" s="4">
        <v>5082</v>
      </c>
      <c r="I23" s="4">
        <f t="shared" si="0"/>
        <v>3.5048275862068965</v>
      </c>
      <c r="J23" s="4">
        <v>6006</v>
      </c>
      <c r="K23" s="4">
        <f t="shared" si="6"/>
        <v>4.1420689655172414</v>
      </c>
      <c r="L23" s="4">
        <v>10395</v>
      </c>
      <c r="M23" s="4">
        <f t="shared" ref="M23:M32" si="11">L23/G23</f>
        <v>7.1689655172413795</v>
      </c>
      <c r="N23" s="4">
        <v>7500</v>
      </c>
      <c r="O23" s="4">
        <f t="shared" si="1"/>
        <v>5.1724137931034484</v>
      </c>
      <c r="P23" s="4"/>
      <c r="Q23" s="4">
        <f t="shared" si="2"/>
        <v>491.625</v>
      </c>
      <c r="R23" s="4">
        <f t="shared" si="3"/>
        <v>0.33905172413793105</v>
      </c>
      <c r="S23" s="4">
        <f t="shared" si="7"/>
        <v>4144.1000000000004</v>
      </c>
      <c r="T23" s="4">
        <f t="shared" si="8"/>
        <v>2.8580000000000001</v>
      </c>
      <c r="U23" s="4">
        <f t="shared" ref="U23:U32" si="12">SUM($L$22:$L$32)/COUNT($L$22:$L$32)</f>
        <v>13897.90909090909</v>
      </c>
      <c r="V23" s="4">
        <f t="shared" ref="V23:V32" si="13">U23/G23</f>
        <v>9.5847648902821305</v>
      </c>
      <c r="W23" s="4"/>
      <c r="X23" s="4">
        <f t="shared" si="4"/>
        <v>1847</v>
      </c>
      <c r="Y23" s="4">
        <f t="shared" si="5"/>
        <v>1.2737931034482759</v>
      </c>
      <c r="Z23" s="4">
        <f t="shared" si="9"/>
        <v>6781.1428571428569</v>
      </c>
      <c r="AA23" s="4">
        <f t="shared" si="10"/>
        <v>4.6766502463054183</v>
      </c>
      <c r="AB23" s="4">
        <f t="shared" ref="AB23:AB32" si="14">SUM($L$22:$L$32)/COUNT($L$22:$L$32)</f>
        <v>13897.90909090909</v>
      </c>
      <c r="AC23" s="4">
        <f t="shared" ref="AC23:AC32" si="15">AB23/G23</f>
        <v>9.5847648902821305</v>
      </c>
    </row>
    <row r="24" spans="2:29" x14ac:dyDescent="0.25">
      <c r="B24" s="4">
        <v>1946</v>
      </c>
      <c r="C24" s="4">
        <v>5652</v>
      </c>
      <c r="D24" s="4">
        <v>6679</v>
      </c>
      <c r="E24" s="4">
        <v>11560</v>
      </c>
      <c r="G24" s="4">
        <v>1946</v>
      </c>
      <c r="H24" s="4">
        <v>5652</v>
      </c>
      <c r="I24" s="4">
        <f t="shared" si="0"/>
        <v>2.9044193216855088</v>
      </c>
      <c r="J24" s="4">
        <v>6679</v>
      </c>
      <c r="K24" s="4">
        <f t="shared" si="6"/>
        <v>3.4321685508735866</v>
      </c>
      <c r="L24" s="4">
        <v>11560</v>
      </c>
      <c r="M24" s="4">
        <f t="shared" si="11"/>
        <v>5.9403905447070917</v>
      </c>
      <c r="N24" s="4">
        <v>7500</v>
      </c>
      <c r="O24" s="4">
        <f t="shared" si="1"/>
        <v>3.8540596094552928</v>
      </c>
      <c r="P24" s="4"/>
      <c r="Q24" s="4"/>
      <c r="R24" s="4"/>
      <c r="S24" s="4">
        <f t="shared" si="7"/>
        <v>4144.1000000000004</v>
      </c>
      <c r="T24" s="4">
        <f t="shared" si="8"/>
        <v>2.1295477903391573</v>
      </c>
      <c r="U24" s="4">
        <f t="shared" si="12"/>
        <v>13897.90909090909</v>
      </c>
      <c r="V24" s="4">
        <f t="shared" si="13"/>
        <v>7.1417826777539002</v>
      </c>
      <c r="W24" s="4"/>
      <c r="X24" s="4"/>
      <c r="Y24" s="4"/>
      <c r="Z24" s="4">
        <f t="shared" si="9"/>
        <v>6781.1428571428569</v>
      </c>
      <c r="AA24" s="4">
        <f t="shared" si="10"/>
        <v>3.4846571722214064</v>
      </c>
      <c r="AB24" s="4">
        <f t="shared" si="14"/>
        <v>13897.90909090909</v>
      </c>
      <c r="AC24" s="4">
        <f t="shared" si="15"/>
        <v>7.1417826777539002</v>
      </c>
    </row>
    <row r="25" spans="2:29" x14ac:dyDescent="0.25">
      <c r="B25" s="4">
        <v>2222</v>
      </c>
      <c r="C25" s="4">
        <v>6257</v>
      </c>
      <c r="D25" s="4">
        <v>7395</v>
      </c>
      <c r="E25" s="4">
        <v>12798</v>
      </c>
      <c r="G25" s="4">
        <v>2222</v>
      </c>
      <c r="H25" s="4">
        <v>6257</v>
      </c>
      <c r="I25" s="4">
        <f t="shared" si="0"/>
        <v>2.8159315931593158</v>
      </c>
      <c r="J25" s="4">
        <v>7395</v>
      </c>
      <c r="K25" s="4">
        <f t="shared" si="6"/>
        <v>3.3280828082808283</v>
      </c>
      <c r="L25" s="4">
        <v>12798</v>
      </c>
      <c r="M25" s="4">
        <f t="shared" si="11"/>
        <v>5.7596759675967597</v>
      </c>
      <c r="N25" s="4">
        <v>14000</v>
      </c>
      <c r="O25" s="4">
        <f t="shared" si="1"/>
        <v>6.3006300630063006</v>
      </c>
      <c r="P25" s="4"/>
      <c r="Q25" s="4"/>
      <c r="R25" s="4"/>
      <c r="S25" s="4">
        <f t="shared" si="7"/>
        <v>4144.1000000000004</v>
      </c>
      <c r="T25" s="4">
        <f t="shared" si="8"/>
        <v>1.8650315031503153</v>
      </c>
      <c r="U25" s="4">
        <f t="shared" si="12"/>
        <v>13897.90909090909</v>
      </c>
      <c r="V25" s="4">
        <f t="shared" si="13"/>
        <v>6.2546845593650273</v>
      </c>
      <c r="W25" s="4"/>
      <c r="X25" s="4"/>
      <c r="Y25" s="4"/>
      <c r="Z25" s="4">
        <f t="shared" si="9"/>
        <v>6781.1428571428569</v>
      </c>
      <c r="AA25" s="4">
        <f t="shared" si="10"/>
        <v>3.0518194676610517</v>
      </c>
      <c r="AB25" s="4">
        <f t="shared" si="14"/>
        <v>13897.90909090909</v>
      </c>
      <c r="AC25" s="4">
        <f t="shared" si="15"/>
        <v>6.2546845593650273</v>
      </c>
    </row>
    <row r="26" spans="2:29" x14ac:dyDescent="0.25">
      <c r="B26" s="4">
        <v>2320</v>
      </c>
      <c r="C26" s="4">
        <v>6899</v>
      </c>
      <c r="D26" s="4">
        <v>8153</v>
      </c>
      <c r="E26" s="4">
        <v>14111</v>
      </c>
      <c r="G26" s="4">
        <v>2320</v>
      </c>
      <c r="H26" s="4">
        <v>6899</v>
      </c>
      <c r="I26" s="4">
        <f t="shared" si="0"/>
        <v>2.9737068965517239</v>
      </c>
      <c r="J26" s="4">
        <v>8153</v>
      </c>
      <c r="K26" s="4">
        <f t="shared" si="6"/>
        <v>3.5142241379310346</v>
      </c>
      <c r="L26" s="4">
        <v>14111</v>
      </c>
      <c r="M26" s="4">
        <f t="shared" si="11"/>
        <v>6.0823275862068966</v>
      </c>
      <c r="N26" s="4">
        <v>14000</v>
      </c>
      <c r="O26" s="4">
        <f t="shared" si="1"/>
        <v>6.0344827586206895</v>
      </c>
      <c r="P26" s="4"/>
      <c r="Q26" s="4"/>
      <c r="R26" s="4"/>
      <c r="S26" s="4">
        <f t="shared" si="7"/>
        <v>4144.1000000000004</v>
      </c>
      <c r="T26" s="4">
        <f t="shared" si="8"/>
        <v>1.7862500000000001</v>
      </c>
      <c r="U26" s="4">
        <f t="shared" si="12"/>
        <v>13897.90909090909</v>
      </c>
      <c r="V26" s="4">
        <f t="shared" si="13"/>
        <v>5.9904780564263316</v>
      </c>
      <c r="W26" s="4"/>
      <c r="X26" s="4"/>
      <c r="Y26" s="4"/>
      <c r="Z26" s="4">
        <f t="shared" si="9"/>
        <v>6781.1428571428569</v>
      </c>
      <c r="AA26" s="4">
        <f t="shared" si="10"/>
        <v>2.9229064039408867</v>
      </c>
      <c r="AB26" s="4">
        <f t="shared" si="14"/>
        <v>13897.90909090909</v>
      </c>
      <c r="AC26" s="4">
        <f t="shared" si="15"/>
        <v>5.9904780564263316</v>
      </c>
    </row>
    <row r="27" spans="2:29" x14ac:dyDescent="0.25">
      <c r="B27" s="4">
        <v>3434</v>
      </c>
      <c r="C27" s="4">
        <v>7578</v>
      </c>
      <c r="D27" s="4">
        <v>8956</v>
      </c>
      <c r="E27" s="4">
        <v>15500</v>
      </c>
      <c r="G27" s="4">
        <v>3434</v>
      </c>
      <c r="H27" s="4">
        <v>7578</v>
      </c>
      <c r="I27" s="4">
        <f t="shared" si="0"/>
        <v>2.2067559697146186</v>
      </c>
      <c r="J27" s="4">
        <v>8956</v>
      </c>
      <c r="K27" s="4">
        <f t="shared" si="6"/>
        <v>2.608037274315667</v>
      </c>
      <c r="L27" s="4">
        <v>15500</v>
      </c>
      <c r="M27" s="4">
        <f t="shared" si="11"/>
        <v>4.5136866627839254</v>
      </c>
      <c r="N27" s="4">
        <v>14000</v>
      </c>
      <c r="O27" s="4">
        <f t="shared" si="1"/>
        <v>4.0768782760629003</v>
      </c>
      <c r="P27" s="4"/>
      <c r="Q27" s="4"/>
      <c r="R27" s="4"/>
      <c r="S27" s="4">
        <f t="shared" si="7"/>
        <v>4144.1000000000004</v>
      </c>
      <c r="T27" s="4">
        <f t="shared" si="8"/>
        <v>1.2067850902737334</v>
      </c>
      <c r="U27" s="4">
        <f t="shared" si="12"/>
        <v>13897.90909090909</v>
      </c>
      <c r="V27" s="4">
        <f t="shared" si="13"/>
        <v>4.0471488325303113</v>
      </c>
      <c r="W27" s="4"/>
      <c r="X27" s="4"/>
      <c r="Y27" s="4"/>
      <c r="Z27" s="4">
        <f t="shared" si="9"/>
        <v>6781.1428571428569</v>
      </c>
      <c r="AA27" s="4">
        <f t="shared" si="10"/>
        <v>1.9747067143689159</v>
      </c>
      <c r="AB27" s="4">
        <f t="shared" si="14"/>
        <v>13897.90909090909</v>
      </c>
      <c r="AC27" s="4">
        <f t="shared" si="15"/>
        <v>4.0471488325303113</v>
      </c>
    </row>
    <row r="28" spans="2:29" x14ac:dyDescent="0.25">
      <c r="B28" s="4">
        <v>3884</v>
      </c>
      <c r="C28" s="4">
        <v>8295</v>
      </c>
      <c r="D28" s="4">
        <v>9803</v>
      </c>
      <c r="E28" s="4">
        <v>16967</v>
      </c>
      <c r="G28" s="4">
        <v>3884</v>
      </c>
      <c r="H28" s="4">
        <v>8295</v>
      </c>
      <c r="I28" s="4">
        <f t="shared" si="0"/>
        <v>2.1356848609680741</v>
      </c>
      <c r="J28" s="4">
        <v>9803</v>
      </c>
      <c r="K28" s="4">
        <f t="shared" si="6"/>
        <v>2.5239443872296601</v>
      </c>
      <c r="L28" s="4">
        <v>16967</v>
      </c>
      <c r="M28" s="4">
        <f t="shared" si="11"/>
        <v>4.3684346035015444</v>
      </c>
      <c r="N28" s="4">
        <v>25000</v>
      </c>
      <c r="O28" s="4">
        <f t="shared" si="1"/>
        <v>6.4366632337796084</v>
      </c>
      <c r="P28" s="4"/>
      <c r="Q28" s="4"/>
      <c r="R28" s="4"/>
      <c r="S28" s="4">
        <f t="shared" si="7"/>
        <v>4144.1000000000004</v>
      </c>
      <c r="T28" s="4">
        <f t="shared" si="8"/>
        <v>1.0669670442842432</v>
      </c>
      <c r="U28" s="4">
        <f t="shared" si="12"/>
        <v>13897.90909090909</v>
      </c>
      <c r="V28" s="4">
        <f t="shared" si="13"/>
        <v>3.5782464188746368</v>
      </c>
      <c r="W28" s="4"/>
      <c r="X28" s="4"/>
      <c r="Y28" s="4"/>
      <c r="Z28" s="4">
        <f t="shared" si="9"/>
        <v>6781.1428571428569</v>
      </c>
      <c r="AA28" s="4">
        <f t="shared" si="10"/>
        <v>1.7459173164631454</v>
      </c>
      <c r="AB28" s="4">
        <f t="shared" si="14"/>
        <v>13897.90909090909</v>
      </c>
      <c r="AC28" s="4">
        <f t="shared" si="15"/>
        <v>3.5782464188746368</v>
      </c>
    </row>
    <row r="29" spans="2:29" x14ac:dyDescent="0.25">
      <c r="B29" s="4">
        <v>4059</v>
      </c>
      <c r="C29" s="4">
        <v>9050</v>
      </c>
      <c r="D29" s="4">
        <v>10695</v>
      </c>
      <c r="E29" s="4">
        <v>18511</v>
      </c>
      <c r="G29" s="4">
        <v>4059</v>
      </c>
      <c r="H29" s="4">
        <v>9050</v>
      </c>
      <c r="I29" s="4">
        <f t="shared" si="0"/>
        <v>2.2296132052229614</v>
      </c>
      <c r="J29" s="4">
        <v>10695</v>
      </c>
      <c r="K29" s="4">
        <f t="shared" si="6"/>
        <v>2.6348854397634884</v>
      </c>
      <c r="L29" s="4">
        <v>18511</v>
      </c>
      <c r="M29" s="4">
        <f t="shared" si="11"/>
        <v>4.5604828775560486</v>
      </c>
      <c r="N29" s="4">
        <v>25000</v>
      </c>
      <c r="O29" s="4">
        <f t="shared" si="1"/>
        <v>6.1591525006159156</v>
      </c>
      <c r="P29" s="4"/>
      <c r="Q29" s="4"/>
      <c r="R29" s="4"/>
      <c r="S29" s="4">
        <f t="shared" si="7"/>
        <v>4144.1000000000004</v>
      </c>
      <c r="T29" s="4">
        <f t="shared" si="8"/>
        <v>1.0209657551120968</v>
      </c>
      <c r="U29" s="4">
        <f t="shared" si="12"/>
        <v>13897.90909090909</v>
      </c>
      <c r="V29" s="4">
        <f t="shared" si="13"/>
        <v>3.4239736612242155</v>
      </c>
      <c r="W29" s="4"/>
      <c r="X29" s="4"/>
      <c r="Y29" s="4"/>
      <c r="Z29" s="4">
        <f t="shared" si="9"/>
        <v>6781.1428571428569</v>
      </c>
      <c r="AA29" s="4">
        <f t="shared" si="10"/>
        <v>1.6706437194242072</v>
      </c>
      <c r="AB29" s="4">
        <f t="shared" si="14"/>
        <v>13897.90909090909</v>
      </c>
      <c r="AC29" s="4">
        <f t="shared" si="15"/>
        <v>3.4239736612242155</v>
      </c>
    </row>
    <row r="30" spans="2:29" x14ac:dyDescent="0.25">
      <c r="B30" s="4">
        <v>4326</v>
      </c>
      <c r="C30" s="4">
        <v>9844</v>
      </c>
      <c r="D30" s="4">
        <v>11633</v>
      </c>
      <c r="E30" s="4">
        <v>13423</v>
      </c>
      <c r="G30" s="4">
        <v>4326</v>
      </c>
      <c r="H30" s="4">
        <v>9844</v>
      </c>
      <c r="I30" s="4">
        <f t="shared" si="0"/>
        <v>2.2755432269995377</v>
      </c>
      <c r="J30" s="4">
        <v>11633</v>
      </c>
      <c r="K30" s="4">
        <f t="shared" si="6"/>
        <v>2.6890892279241796</v>
      </c>
      <c r="L30" s="4">
        <v>13423</v>
      </c>
      <c r="M30" s="4">
        <f t="shared" si="11"/>
        <v>3.1028663892741561</v>
      </c>
      <c r="N30" s="4">
        <v>25000</v>
      </c>
      <c r="O30" s="4">
        <f t="shared" si="1"/>
        <v>5.7790106333795652</v>
      </c>
      <c r="P30" s="4"/>
      <c r="Q30" s="4"/>
      <c r="R30" s="4"/>
      <c r="S30" s="4">
        <f t="shared" si="7"/>
        <v>4144.1000000000004</v>
      </c>
      <c r="T30" s="4">
        <f t="shared" si="8"/>
        <v>0.9579519186315304</v>
      </c>
      <c r="U30" s="4">
        <f t="shared" si="12"/>
        <v>13897.90909090909</v>
      </c>
      <c r="V30" s="4">
        <f t="shared" si="13"/>
        <v>3.2126465767242465</v>
      </c>
      <c r="W30" s="4"/>
      <c r="X30" s="4"/>
      <c r="Y30" s="4"/>
      <c r="Z30" s="4">
        <f t="shared" si="9"/>
        <v>6781.1428571428569</v>
      </c>
      <c r="AA30" s="4">
        <f t="shared" si="10"/>
        <v>1.5675318671157783</v>
      </c>
      <c r="AB30" s="4">
        <f t="shared" si="14"/>
        <v>13897.90909090909</v>
      </c>
      <c r="AC30" s="4">
        <f t="shared" si="15"/>
        <v>3.2126465767242465</v>
      </c>
    </row>
    <row r="31" spans="2:29" x14ac:dyDescent="0.25">
      <c r="B31" s="4">
        <v>4316</v>
      </c>
      <c r="C31" s="4">
        <v>10677</v>
      </c>
      <c r="D31" s="4">
        <v>12618</v>
      </c>
      <c r="E31" s="4">
        <v>14559</v>
      </c>
      <c r="G31" s="4">
        <v>4316</v>
      </c>
      <c r="H31" s="4">
        <v>10677</v>
      </c>
      <c r="I31" s="4">
        <f t="shared" si="0"/>
        <v>2.4738183503243745</v>
      </c>
      <c r="J31" s="4">
        <v>12618</v>
      </c>
      <c r="K31" s="4">
        <f t="shared" si="6"/>
        <v>2.92354031510658</v>
      </c>
      <c r="L31" s="4">
        <v>14559</v>
      </c>
      <c r="M31" s="4">
        <f t="shared" si="11"/>
        <v>3.3732622798887859</v>
      </c>
      <c r="N31" s="4">
        <v>36000</v>
      </c>
      <c r="O31" s="4">
        <f t="shared" si="1"/>
        <v>8.3410565338276186</v>
      </c>
      <c r="P31" s="4"/>
      <c r="Q31" s="4"/>
      <c r="R31" s="4"/>
      <c r="S31" s="4">
        <f t="shared" si="7"/>
        <v>4144.1000000000004</v>
      </c>
      <c r="T31" s="4">
        <f t="shared" si="8"/>
        <v>0.96017145505097323</v>
      </c>
      <c r="U31" s="4">
        <f t="shared" si="12"/>
        <v>13897.90909090909</v>
      </c>
      <c r="V31" s="4">
        <f t="shared" si="13"/>
        <v>3.2200901508130424</v>
      </c>
      <c r="W31" s="4"/>
      <c r="X31" s="4"/>
      <c r="Y31" s="4"/>
      <c r="Z31" s="4">
        <f t="shared" si="9"/>
        <v>6781.1428571428569</v>
      </c>
      <c r="AA31" s="4">
        <f t="shared" si="10"/>
        <v>1.571163775983053</v>
      </c>
      <c r="AB31" s="4">
        <f t="shared" si="14"/>
        <v>13897.90909090909</v>
      </c>
      <c r="AC31" s="4">
        <f t="shared" si="15"/>
        <v>3.2200901508130424</v>
      </c>
    </row>
    <row r="32" spans="2:29" x14ac:dyDescent="0.25">
      <c r="B32" s="4">
        <v>4420</v>
      </c>
      <c r="C32" s="4">
        <v>11550</v>
      </c>
      <c r="D32" s="4">
        <v>13650</v>
      </c>
      <c r="E32" s="4">
        <v>15750</v>
      </c>
      <c r="G32" s="4">
        <v>4420</v>
      </c>
      <c r="H32" s="4">
        <v>11550</v>
      </c>
      <c r="I32" s="4">
        <f t="shared" si="0"/>
        <v>2.6131221719457014</v>
      </c>
      <c r="J32" s="4">
        <v>13650</v>
      </c>
      <c r="K32" s="4">
        <f t="shared" si="6"/>
        <v>3.0882352941176472</v>
      </c>
      <c r="L32" s="4">
        <v>15750</v>
      </c>
      <c r="M32" s="4">
        <f t="shared" si="11"/>
        <v>3.563348416289593</v>
      </c>
      <c r="N32" s="4">
        <v>36000</v>
      </c>
      <c r="O32" s="4">
        <f t="shared" si="1"/>
        <v>8.1447963800904972</v>
      </c>
      <c r="P32" s="4"/>
      <c r="Q32" s="4"/>
      <c r="R32" s="4"/>
      <c r="S32" s="4">
        <f t="shared" si="7"/>
        <v>4144.1000000000004</v>
      </c>
      <c r="T32" s="4">
        <f t="shared" si="8"/>
        <v>0.93757918552036212</v>
      </c>
      <c r="U32" s="4">
        <f t="shared" si="12"/>
        <v>13897.90909090909</v>
      </c>
      <c r="V32" s="4">
        <f t="shared" si="13"/>
        <v>3.144323323735088</v>
      </c>
      <c r="W32" s="4"/>
      <c r="X32" s="4"/>
      <c r="Y32" s="4"/>
      <c r="Z32" s="4">
        <f t="shared" si="9"/>
        <v>6781.1428571428569</v>
      </c>
      <c r="AA32" s="4">
        <f t="shared" si="10"/>
        <v>1.5341952165481576</v>
      </c>
      <c r="AB32" s="4">
        <f t="shared" si="14"/>
        <v>13897.90909090909</v>
      </c>
      <c r="AC32" s="4">
        <f t="shared" si="15"/>
        <v>3.144323323735088</v>
      </c>
    </row>
    <row r="33" spans="7:29" x14ac:dyDescent="0.25"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7:29" x14ac:dyDescent="0.25"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7:29" x14ac:dyDescent="0.25">
      <c r="G35" t="s">
        <v>7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7:29" x14ac:dyDescent="0.25">
      <c r="G36" t="s">
        <v>14</v>
      </c>
    </row>
    <row r="37" spans="7:29" x14ac:dyDescent="0.25">
      <c r="G37" t="s">
        <v>15</v>
      </c>
    </row>
    <row r="38" spans="7:29" x14ac:dyDescent="0.25">
      <c r="G38" t="s">
        <v>16</v>
      </c>
    </row>
  </sheetData>
  <mergeCells count="4">
    <mergeCell ref="X2:AC2"/>
    <mergeCell ref="H2:L2"/>
    <mergeCell ref="Q2:V2"/>
    <mergeCell ref="B2:E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Raw data</vt:lpstr>
      <vt:lpstr>Turns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2016-10-23T08:21:38Z</dcterms:modified>
</cp:coreProperties>
</file>